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19-20\Q1-2\01_Erstellung AB\02_Tabellen\xls Tabellen für Website\"/>
    </mc:Choice>
  </mc:AlternateContent>
  <bookViews>
    <workbookView xWindow="6410" yWindow="0" windowWidth="15180" windowHeight="12710" tabRatio="721"/>
  </bookViews>
  <sheets>
    <sheet name="Energy business indicators" sheetId="1" r:id="rId1"/>
    <sheet name="Segment Energy" sheetId="2" r:id="rId2"/>
    <sheet name="Segment Generation" sheetId="3" r:id="rId3"/>
    <sheet name="Segment Networks" sheetId="4" r:id="rId4"/>
    <sheet name="Segment South East Europe" sheetId="5" r:id="rId5"/>
    <sheet name="Segment Environment" sheetId="6" r:id="rId6"/>
    <sheet name="Segment All Other" sheetId="7" r:id="rId7"/>
    <sheet name="Statement of operations" sheetId="8" r:id="rId8"/>
    <sheet name="Statement of financial position" sheetId="10" r:id="rId9"/>
    <sheet name="Statement of cash flows" sheetId="11" r:id="rId10"/>
    <sheet name="at Equity" sheetId="12" r:id="rId11"/>
  </sheets>
  <calcPr calcId="162913"/>
</workbook>
</file>

<file path=xl/calcChain.xml><?xml version="1.0" encoding="utf-8"?>
<calcChain xmlns="http://schemas.openxmlformats.org/spreadsheetml/2006/main">
  <c r="E11" i="4" l="1"/>
  <c r="D14" i="10" l="1"/>
  <c r="D13" i="10"/>
  <c r="D7" i="10"/>
  <c r="C30" i="10" l="1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27" i="5"/>
  <c r="E26" i="5"/>
  <c r="E25" i="5"/>
  <c r="E24" i="5"/>
  <c r="E23" i="5"/>
  <c r="E20" i="5"/>
  <c r="E18" i="5"/>
  <c r="E17" i="5"/>
  <c r="E16" i="5"/>
  <c r="E15" i="5"/>
  <c r="E13" i="5"/>
  <c r="E12" i="5"/>
  <c r="E11" i="5"/>
  <c r="E10" i="5"/>
  <c r="E9" i="5"/>
  <c r="E8" i="5"/>
  <c r="E7" i="5"/>
  <c r="E6" i="5"/>
  <c r="E21" i="4"/>
  <c r="E20" i="4"/>
  <c r="E19" i="4"/>
  <c r="E18" i="4"/>
  <c r="E17" i="4"/>
  <c r="E16" i="4"/>
  <c r="E15" i="4"/>
  <c r="E12" i="4"/>
  <c r="E8" i="4"/>
  <c r="E7" i="4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E6" i="3"/>
  <c r="E22" i="2"/>
  <c r="E21" i="2"/>
  <c r="E19" i="2"/>
  <c r="E17" i="2"/>
  <c r="E16" i="2"/>
  <c r="E15" i="2"/>
  <c r="E14" i="2"/>
  <c r="E13" i="2"/>
  <c r="E12" i="2"/>
  <c r="E11" i="2"/>
  <c r="E9" i="2"/>
  <c r="E8" i="2"/>
  <c r="E7" i="2"/>
  <c r="E17" i="1"/>
  <c r="A2" i="12" l="1"/>
  <c r="A2" i="11"/>
  <c r="A2" i="10"/>
  <c r="A2" i="8"/>
  <c r="A2" i="7"/>
  <c r="A2" i="6"/>
  <c r="A2" i="5"/>
  <c r="A2" i="4"/>
  <c r="A2" i="2"/>
  <c r="A2" i="3"/>
</calcChain>
</file>

<file path=xl/sharedStrings.xml><?xml version="1.0" encoding="utf-8"?>
<sst xmlns="http://schemas.openxmlformats.org/spreadsheetml/2006/main" count="483" uniqueCount="165">
  <si>
    <t>GWh</t>
  </si>
  <si>
    <t xml:space="preserve"> </t>
  </si>
  <si>
    <t>Key energy business indicators</t>
  </si>
  <si>
    <t>Electricity generation volumes</t>
  </si>
  <si>
    <t>Network distribution volumes</t>
  </si>
  <si>
    <t>Electricity</t>
  </si>
  <si>
    <t>Energy sales volumes to end customers</t>
  </si>
  <si>
    <t>thereof South Eastern Europe</t>
  </si>
  <si>
    <t>Natural gas</t>
  </si>
  <si>
    <t>Heat</t>
  </si>
  <si>
    <t>Renewable energy sources</t>
  </si>
  <si>
    <t>Thermal energy sources</t>
  </si>
  <si>
    <r>
      <t>Natural gas</t>
    </r>
    <r>
      <rPr>
        <vertAlign val="superscript"/>
        <sz val="10"/>
        <color indexed="44"/>
        <rFont val="Arial"/>
        <family val="2"/>
      </rPr>
      <t>1)</t>
    </r>
  </si>
  <si>
    <r>
      <t>thereof Central and Western Europe</t>
    </r>
    <r>
      <rPr>
        <vertAlign val="superscript"/>
        <sz val="10"/>
        <color indexed="44"/>
        <rFont val="Arial"/>
        <family val="2"/>
      </rPr>
      <t>2)</t>
    </r>
  </si>
  <si>
    <t>1) Incl. network distribution volumes to EVN power plants
2) Central and Western Europe covers Austria and Germany</t>
  </si>
  <si>
    <t xml:space="preserve">  % </t>
  </si>
  <si>
    <t>+/-
nominal</t>
  </si>
  <si>
    <t>1) In intangible assets and property, plant and equipment</t>
  </si>
  <si>
    <r>
      <t>Investments</t>
    </r>
    <r>
      <rPr>
        <vertAlign val="superscript"/>
        <sz val="10"/>
        <color indexed="44"/>
        <rFont val="Arial"/>
        <family val="2"/>
      </rPr>
      <t>1)</t>
    </r>
  </si>
  <si>
    <t>Total liabilities</t>
  </si>
  <si>
    <t>Total assets</t>
  </si>
  <si>
    <t>Result before income tax</t>
  </si>
  <si>
    <t>Financial results</t>
  </si>
  <si>
    <t>Results from operating activities (EBIT)</t>
  </si>
  <si>
    <t>Depreciation and amortisation including
effects from impairment tests</t>
  </si>
  <si>
    <t>EBITDA</t>
  </si>
  <si>
    <t>Share of results from equity accounted
investees with operational nature</t>
  </si>
  <si>
    <t>Operating expenses</t>
  </si>
  <si>
    <t>Total revenue</t>
  </si>
  <si>
    <t>Internal revenue</t>
  </si>
  <si>
    <t>External revenue</t>
  </si>
  <si>
    <t>EURm</t>
  </si>
  <si>
    <t>Key financial indicators</t>
  </si>
  <si>
    <t>Key indicators - Energy</t>
  </si>
  <si>
    <t>Depreciation and amortisation including effects from impairment tests</t>
  </si>
  <si>
    <t>Share of results from equity accounted investees with operational nature</t>
  </si>
  <si>
    <t>thereof thermal energy sources</t>
  </si>
  <si>
    <t>thereof renewable energy sources</t>
  </si>
  <si>
    <t>Key indicators - Generation</t>
  </si>
  <si>
    <t>–</t>
  </si>
  <si>
    <t>Key indicators - Networks</t>
  </si>
  <si>
    <t>thereof heat</t>
  </si>
  <si>
    <t>thereof natural gas</t>
  </si>
  <si>
    <t>thereof electricity</t>
  </si>
  <si>
    <t>Key indicators - South East Europe</t>
  </si>
  <si>
    <t>Results from operating activities  (EBIT)</t>
  </si>
  <si>
    <t>Key financial indicators - Environment</t>
  </si>
  <si>
    <t>Key financial indicators - All Other Segments</t>
  </si>
  <si>
    <t>1) In intangible assets and property, plant and equipment
*) Small amount</t>
  </si>
  <si>
    <t>thereof result attributable to non-controlling interests</t>
  </si>
  <si>
    <t>thereof result attributable to EVN AG shareholders (Group net result)</t>
  </si>
  <si>
    <t>Result for the period</t>
  </si>
  <si>
    <t>Income tax expense</t>
  </si>
  <si>
    <t>Other financial results</t>
  </si>
  <si>
    <t>Interest expense</t>
  </si>
  <si>
    <t>Interest income</t>
  </si>
  <si>
    <t>Results from other investments</t>
  </si>
  <si>
    <t>Effects from impairment tests</t>
  </si>
  <si>
    <t>Depreciation and amortisation</t>
  </si>
  <si>
    <t>Other operating expenses</t>
  </si>
  <si>
    <t>Personnel expenses</t>
  </si>
  <si>
    <t>Costs of materials and services</t>
  </si>
  <si>
    <t>Electricity purchases and primary energy expenses</t>
  </si>
  <si>
    <t>Consolidated statement of operations</t>
  </si>
  <si>
    <t>Investments in equity accounted investees</t>
  </si>
  <si>
    <t>Total equity and liabilities</t>
  </si>
  <si>
    <t>Other current liabilities</t>
  </si>
  <si>
    <t>Current provisions</t>
  </si>
  <si>
    <t>Trade payables</t>
  </si>
  <si>
    <t>Taxes payable and levies</t>
  </si>
  <si>
    <t>Current loans and borrowings</t>
  </si>
  <si>
    <t>Current liabilities</t>
  </si>
  <si>
    <t>Other non-current liabilities</t>
  </si>
  <si>
    <t>Deferred income from network subsidies</t>
  </si>
  <si>
    <t>Non-current provisions</t>
  </si>
  <si>
    <t>Deferred tax liabilities</t>
  </si>
  <si>
    <t>Non-current loans and borrowings</t>
  </si>
  <si>
    <t>Non-current liabilities</t>
  </si>
  <si>
    <t>Non-controlling interests</t>
  </si>
  <si>
    <t>Issued capital and reserves attributable to shareholders of EVN AG</t>
  </si>
  <si>
    <t>Treasury shares</t>
  </si>
  <si>
    <t>Currency translation reserve</t>
  </si>
  <si>
    <t>Valuation reserve</t>
  </si>
  <si>
    <t>Retained earnings</t>
  </si>
  <si>
    <t>Share premium and capital reserves</t>
  </si>
  <si>
    <t>Share capital</t>
  </si>
  <si>
    <t>Equity</t>
  </si>
  <si>
    <t>Equity and liabilities</t>
  </si>
  <si>
    <t>Cash and cash equivalents</t>
  </si>
  <si>
    <t>Securities</t>
  </si>
  <si>
    <t>Trade and other receivables</t>
  </si>
  <si>
    <t>Inventories</t>
  </si>
  <si>
    <t>Current assets</t>
  </si>
  <si>
    <t>Other non-current assets</t>
  </si>
  <si>
    <t>Deferred tax assets</t>
  </si>
  <si>
    <t>Other investments</t>
  </si>
  <si>
    <t>Property, plant and equipment</t>
  </si>
  <si>
    <t>Intangible assets</t>
  </si>
  <si>
    <t>Non-current assets</t>
  </si>
  <si>
    <t>Assets</t>
  </si>
  <si>
    <t xml:space="preserve">+/- 
nominal             % </t>
  </si>
  <si>
    <t>Consolidated statement of financial position</t>
  </si>
  <si>
    <r>
      <t>Cash and cash equivalents at the end of the period</t>
    </r>
    <r>
      <rPr>
        <b/>
        <vertAlign val="superscript"/>
        <sz val="10"/>
        <color indexed="44"/>
        <rFont val="Arial"/>
        <family val="2"/>
      </rPr>
      <t>1)</t>
    </r>
  </si>
  <si>
    <r>
      <t>Cash and cash equivalents at the beginning of the period</t>
    </r>
    <r>
      <rPr>
        <b/>
        <vertAlign val="superscript"/>
        <sz val="10"/>
        <color indexed="44"/>
        <rFont val="Arial"/>
        <family val="2"/>
      </rPr>
      <t>1)</t>
    </r>
  </si>
  <si>
    <t>Net change in cash and cash equivalents</t>
  </si>
  <si>
    <t>Net cash flow from financing activities</t>
  </si>
  <si>
    <t>- Changes in financial liabilities</t>
  </si>
  <si>
    <t>+/- Sales/repurchase of treasury shares</t>
  </si>
  <si>
    <t>- Dividends paid to non-controlling interests</t>
  </si>
  <si>
    <t>- Dividends paid to EVN AG shareholders</t>
  </si>
  <si>
    <t>Net cash flow from investing activities</t>
  </si>
  <si>
    <t>+/- Changes in current securities</t>
  </si>
  <si>
    <t>+/- Changes in financial assets and other non-current assets</t>
  </si>
  <si>
    <t>+/- Changes in intangible assets and property, plant and equipment</t>
  </si>
  <si>
    <t>Net cash flow from operating activities</t>
  </si>
  <si>
    <t>- Changes in assets and liabilities arising from operating activities</t>
  </si>
  <si>
    <t>Gross cash flow</t>
  </si>
  <si>
    <t>+/- Other non-cash expenses/gains</t>
  </si>
  <si>
    <t>- Decrease/increase in non-current provisions</t>
  </si>
  <si>
    <t>- Release of deferred income from network subsidies</t>
  </si>
  <si>
    <t>+/- Other non-cash financial results</t>
  </si>
  <si>
    <t>+ Interest received</t>
  </si>
  <si>
    <t>- Interest income</t>
  </si>
  <si>
    <t>- Interest paid</t>
  </si>
  <si>
    <t>+ Interest expense</t>
  </si>
  <si>
    <t>+ Dividends from equity accounted investees and other investments</t>
  </si>
  <si>
    <t>- Non-cash share of results of equity accounted investees and
other investments</t>
  </si>
  <si>
    <t>+ Depreciation and amortisation of intangible assets and property, plant and equipment</t>
  </si>
  <si>
    <t>Profit before income tax</t>
  </si>
  <si>
    <t>Condensed consolidated statement of cash flows</t>
  </si>
  <si>
    <t>Currency translation differences on cash and cash equivalents</t>
  </si>
  <si>
    <t>1) By adding bank overdrafts this results in cash and cash equivalents according to the consolidated statement of financial position.</t>
  </si>
  <si>
    <t>Other companies</t>
  </si>
  <si>
    <t>EVN KG</t>
  </si>
  <si>
    <t>RAG</t>
  </si>
  <si>
    <t>Energie Burgenland</t>
  </si>
  <si>
    <t>ZOV; ZOV UIP</t>
  </si>
  <si>
    <t>Verbund Innkraftwerke</t>
  </si>
  <si>
    <t>Share of results from equity accounted 
investees with operational nature</t>
  </si>
  <si>
    <r>
      <t>Operating expenses</t>
    </r>
    <r>
      <rPr>
        <vertAlign val="superscript"/>
        <sz val="10"/>
        <color indexed="44"/>
        <rFont val="Arial"/>
        <family val="2"/>
      </rPr>
      <t>1)</t>
    </r>
  </si>
  <si>
    <r>
      <t>Total revenue</t>
    </r>
    <r>
      <rPr>
        <b/>
        <vertAlign val="superscript"/>
        <sz val="10"/>
        <color indexed="41"/>
        <rFont val="Arial"/>
        <family val="2"/>
      </rPr>
      <t>1)</t>
    </r>
  </si>
  <si>
    <r>
      <t>External revenue</t>
    </r>
    <r>
      <rPr>
        <vertAlign val="superscript"/>
        <sz val="10"/>
        <color indexed="44"/>
        <rFont val="Arial"/>
        <family val="2"/>
      </rPr>
      <t>1)</t>
    </r>
  </si>
  <si>
    <r>
      <t>Investments</t>
    </r>
    <r>
      <rPr>
        <vertAlign val="superscript"/>
        <sz val="10"/>
        <color indexed="44"/>
        <rFont val="Arial"/>
        <family val="2"/>
      </rPr>
      <t>2)</t>
    </r>
  </si>
  <si>
    <r>
      <t>Contract assets</t>
    </r>
    <r>
      <rPr>
        <vertAlign val="superscript"/>
        <sz val="10"/>
        <color indexed="44"/>
        <rFont val="Arial"/>
        <family val="2"/>
      </rPr>
      <t>1)</t>
    </r>
  </si>
  <si>
    <t>+/- Income tax paid</t>
  </si>
  <si>
    <t>+ Proceeds from the disposal of intangible assets and property, plant and equipment</t>
  </si>
  <si>
    <t>+/- Losses/gains from foreign exchange translations</t>
  </si>
  <si>
    <r>
      <t>Earnings per share in EUR</t>
    </r>
    <r>
      <rPr>
        <vertAlign val="superscript"/>
        <sz val="10"/>
        <color indexed="44"/>
        <rFont val="Arial"/>
        <family val="2"/>
      </rPr>
      <t>2)</t>
    </r>
  </si>
  <si>
    <r>
      <t>Revenue</t>
    </r>
    <r>
      <rPr>
        <vertAlign val="superscript"/>
        <sz val="10"/>
        <color indexed="44"/>
        <rFont val="Arial"/>
        <family val="2"/>
      </rPr>
      <t>1)</t>
    </r>
  </si>
  <si>
    <r>
      <t>Other operating income</t>
    </r>
    <r>
      <rPr>
        <vertAlign val="superscript"/>
        <sz val="10"/>
        <color indexed="44"/>
        <rFont val="Arial"/>
        <family val="2"/>
      </rPr>
      <t>1)</t>
    </r>
  </si>
  <si>
    <t xml:space="preserve"> % </t>
  </si>
  <si>
    <t>1) There is no difference between basic and diluted earnings per share.</t>
  </si>
  <si>
    <t xml:space="preserve">2018/19
</t>
  </si>
  <si>
    <t>1) See the section on “IFRS 16 Leases"</t>
  </si>
  <si>
    <r>
      <t xml:space="preserve">EVN Letter to Shareholders HY.1 2019/20
</t>
    </r>
    <r>
      <rPr>
        <b/>
        <sz val="10"/>
        <color rgb="FF666666"/>
        <rFont val="Arial"/>
        <family val="2"/>
      </rPr>
      <t>(1 October 2019 - 31 March 2020)</t>
    </r>
  </si>
  <si>
    <t>2019/20
HY.1</t>
  </si>
  <si>
    <t>2018/19
HY.1</t>
  </si>
  <si>
    <t>2019/20
HY. 1</t>
  </si>
  <si>
    <t>2018/19
HY. 1</t>
  </si>
  <si>
    <t>2019/20
Q.2</t>
  </si>
  <si>
    <t>2018/19
Q. 2</t>
  </si>
  <si>
    <t>2019/20
Q. 2</t>
  </si>
  <si>
    <t>Ashta</t>
  </si>
  <si>
    <t>+/-
%</t>
  </si>
  <si>
    <t>Share of results from equity accounted investees with financial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</si>
</sst>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  <numFmt numFmtId="167" formatCode="_-* #,##0\ _€_-;\-* #,##0\ _€_-;_-* &quot;-&quot;??\ _€_-;_-@_-"/>
    <numFmt numFmtId="168" formatCode="#,##0.0"/>
    <numFmt numFmtId="169" formatCode="#,##0;&quot;-&quot;#,##0"/>
    <numFmt numFmtId="170" formatCode="#,##0.0;&quot;-&quot;#,##0.0"/>
  </numFmts>
  <fonts count="21" x14ac:knownFonts="1">
    <font>
      <sz val="10"/>
      <name val="Arial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sz val="8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1"/>
      <name val="Arial"/>
      <family val="2"/>
    </font>
    <font>
      <b/>
      <sz val="10"/>
      <color indexed="42"/>
      <name val="Arial"/>
      <family val="2"/>
    </font>
    <font>
      <b/>
      <sz val="10"/>
      <color rgb="FFC00000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b/>
      <vertAlign val="superscript"/>
      <sz val="10"/>
      <color indexed="44"/>
      <name val="Arial"/>
      <family val="2"/>
    </font>
    <font>
      <b/>
      <vertAlign val="superscript"/>
      <sz val="10"/>
      <color indexed="41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2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166" fontId="9" fillId="2" borderId="2" xfId="1" applyNumberFormat="1" applyFont="1" applyFill="1" applyBorder="1" applyAlignment="1">
      <alignment horizontal="right" wrapText="1"/>
    </xf>
    <xf numFmtId="166" fontId="3" fillId="2" borderId="2" xfId="1" applyNumberFormat="1" applyFont="1" applyFill="1" applyBorder="1" applyAlignment="1">
      <alignment horizontal="right" wrapText="1"/>
    </xf>
    <xf numFmtId="167" fontId="9" fillId="2" borderId="2" xfId="1" applyNumberFormat="1" applyFont="1" applyFill="1" applyBorder="1" applyAlignment="1">
      <alignment horizontal="right" wrapText="1"/>
    </xf>
    <xf numFmtId="167" fontId="3" fillId="2" borderId="2" xfId="1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wrapText="1"/>
    </xf>
    <xf numFmtId="165" fontId="4" fillId="2" borderId="3" xfId="0" applyNumberFormat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right" wrapText="1"/>
    </xf>
    <xf numFmtId="0" fontId="3" fillId="2" borderId="2" xfId="2" applyFont="1" applyFill="1" applyBorder="1" applyAlignment="1">
      <alignment horizontal="right" wrapText="1"/>
    </xf>
    <xf numFmtId="165" fontId="4" fillId="2" borderId="1" xfId="2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right" wrapText="1"/>
    </xf>
    <xf numFmtId="165" fontId="7" fillId="2" borderId="1" xfId="2" applyNumberFormat="1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right" wrapText="1"/>
    </xf>
    <xf numFmtId="165" fontId="3" fillId="2" borderId="2" xfId="2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 indent="1"/>
    </xf>
    <xf numFmtId="3" fontId="9" fillId="2" borderId="2" xfId="2" applyNumberFormat="1" applyFont="1" applyFill="1" applyBorder="1" applyAlignment="1">
      <alignment horizontal="right" wrapText="1"/>
    </xf>
    <xf numFmtId="1" fontId="7" fillId="2" borderId="1" xfId="2" applyNumberFormat="1" applyFont="1" applyFill="1" applyBorder="1" applyAlignment="1">
      <alignment horizontal="right" wrapText="1"/>
    </xf>
    <xf numFmtId="1" fontId="4" fillId="2" borderId="1" xfId="2" applyNumberFormat="1" applyFont="1" applyFill="1" applyBorder="1" applyAlignment="1">
      <alignment horizontal="right" wrapText="1"/>
    </xf>
    <xf numFmtId="3" fontId="3" fillId="2" borderId="2" xfId="2" applyNumberFormat="1" applyFont="1" applyFill="1" applyBorder="1" applyAlignment="1">
      <alignment horizontal="right" wrapText="1"/>
    </xf>
    <xf numFmtId="165" fontId="9" fillId="2" borderId="2" xfId="2" applyNumberFormat="1" applyFont="1" applyFill="1" applyBorder="1" applyAlignment="1">
      <alignment horizontal="right" wrapText="1"/>
    </xf>
    <xf numFmtId="3" fontId="4" fillId="2" borderId="1" xfId="2" applyNumberFormat="1" applyFont="1" applyFill="1" applyBorder="1" applyAlignment="1">
      <alignment horizontal="right" wrapText="1"/>
    </xf>
    <xf numFmtId="168" fontId="3" fillId="2" borderId="2" xfId="2" applyNumberFormat="1" applyFont="1" applyFill="1" applyBorder="1" applyAlignment="1">
      <alignment horizontal="right" wrapText="1"/>
    </xf>
    <xf numFmtId="0" fontId="9" fillId="2" borderId="2" xfId="2" applyFont="1" applyFill="1" applyBorder="1" applyAlignment="1">
      <alignment horizontal="right" wrapText="1"/>
    </xf>
    <xf numFmtId="0" fontId="1" fillId="0" borderId="0" xfId="2"/>
    <xf numFmtId="49" fontId="4" fillId="2" borderId="1" xfId="2" applyNumberFormat="1" applyFont="1" applyFill="1" applyBorder="1" applyAlignment="1">
      <alignment horizontal="right" wrapText="1"/>
    </xf>
    <xf numFmtId="49" fontId="3" fillId="2" borderId="2" xfId="2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left" wrapText="1"/>
    </xf>
    <xf numFmtId="0" fontId="8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>
      <alignment horizontal="left" wrapText="1"/>
    </xf>
    <xf numFmtId="0" fontId="4" fillId="2" borderId="1" xfId="2" applyFont="1" applyFill="1" applyBorder="1" applyAlignment="1">
      <alignment horizontal="left" wrapText="1" indent="1"/>
    </xf>
    <xf numFmtId="0" fontId="7" fillId="2" borderId="1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165" fontId="3" fillId="2" borderId="2" xfId="0" applyNumberFormat="1" applyFont="1" applyFill="1" applyBorder="1" applyAlignment="1">
      <alignment horizontal="right" wrapText="1"/>
    </xf>
    <xf numFmtId="165" fontId="9" fillId="2" borderId="2" xfId="0" applyNumberFormat="1" applyFont="1" applyFill="1" applyBorder="1" applyAlignment="1">
      <alignment horizontal="right" wrapText="1"/>
    </xf>
    <xf numFmtId="14" fontId="2" fillId="2" borderId="1" xfId="2" applyNumberFormat="1" applyFont="1" applyFill="1" applyBorder="1" applyAlignment="1">
      <alignment horizontal="right" wrapText="1"/>
    </xf>
    <xf numFmtId="14" fontId="3" fillId="2" borderId="2" xfId="2" applyNumberFormat="1" applyFont="1" applyFill="1" applyBorder="1" applyAlignment="1">
      <alignment horizontal="right" wrapText="1"/>
    </xf>
    <xf numFmtId="165" fontId="4" fillId="2" borderId="0" xfId="2" applyNumberFormat="1" applyFont="1" applyFill="1" applyBorder="1" applyAlignment="1">
      <alignment horizontal="right" wrapText="1"/>
    </xf>
    <xf numFmtId="168" fontId="3" fillId="2" borderId="2" xfId="0" applyNumberFormat="1" applyFont="1" applyFill="1" applyBorder="1" applyAlignment="1">
      <alignment horizontal="right" wrapText="1"/>
    </xf>
    <xf numFmtId="168" fontId="9" fillId="2" borderId="2" xfId="0" applyNumberFormat="1" applyFont="1" applyFill="1" applyBorder="1" applyAlignment="1">
      <alignment horizontal="right" wrapText="1"/>
    </xf>
    <xf numFmtId="49" fontId="7" fillId="2" borderId="1" xfId="2" applyNumberFormat="1" applyFont="1" applyFill="1" applyBorder="1" applyAlignment="1">
      <alignment horizontal="left" wrapText="1"/>
    </xf>
    <xf numFmtId="49" fontId="4" fillId="2" borderId="1" xfId="2" applyNumberFormat="1" applyFont="1" applyFill="1" applyBorder="1" applyAlignment="1">
      <alignment horizontal="left" wrapText="1" indent="1"/>
    </xf>
    <xf numFmtId="49" fontId="4" fillId="2" borderId="1" xfId="2" quotePrefix="1" applyNumberFormat="1" applyFont="1" applyFill="1" applyBorder="1" applyAlignment="1">
      <alignment horizontal="left" wrapText="1" indent="1"/>
    </xf>
    <xf numFmtId="0" fontId="1" fillId="0" borderId="0" xfId="2" applyBorder="1"/>
    <xf numFmtId="0" fontId="0" fillId="0" borderId="3" xfId="0" applyBorder="1"/>
    <xf numFmtId="1" fontId="4" fillId="2" borderId="3" xfId="2" applyNumberFormat="1" applyFont="1" applyFill="1" applyBorder="1" applyAlignment="1">
      <alignment horizontal="right" wrapText="1"/>
    </xf>
    <xf numFmtId="0" fontId="1" fillId="0" borderId="3" xfId="2" applyBorder="1"/>
    <xf numFmtId="3" fontId="1" fillId="2" borderId="2" xfId="2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right" wrapText="1"/>
    </xf>
    <xf numFmtId="165" fontId="7" fillId="2" borderId="0" xfId="2" applyNumberFormat="1" applyFont="1" applyFill="1" applyBorder="1" applyAlignment="1">
      <alignment horizontal="right" wrapText="1"/>
    </xf>
    <xf numFmtId="0" fontId="0" fillId="0" borderId="0" xfId="0" applyBorder="1"/>
    <xf numFmtId="168" fontId="4" fillId="2" borderId="1" xfId="2" applyNumberFormat="1" applyFont="1" applyFill="1" applyBorder="1" applyAlignment="1">
      <alignment horizontal="right" wrapText="1"/>
    </xf>
    <xf numFmtId="166" fontId="4" fillId="2" borderId="1" xfId="1" applyNumberFormat="1" applyFont="1" applyFill="1" applyBorder="1" applyAlignment="1">
      <alignment horizontal="right" wrapText="1"/>
    </xf>
    <xf numFmtId="167" fontId="4" fillId="2" borderId="1" xfId="1" applyNumberFormat="1" applyFont="1" applyFill="1" applyBorder="1" applyAlignment="1">
      <alignment horizontal="right" wrapText="1"/>
    </xf>
    <xf numFmtId="168" fontId="7" fillId="2" borderId="1" xfId="2" applyNumberFormat="1" applyFont="1" applyFill="1" applyBorder="1" applyAlignment="1">
      <alignment horizontal="right" wrapText="1"/>
    </xf>
    <xf numFmtId="0" fontId="17" fillId="2" borderId="1" xfId="2" applyFont="1" applyFill="1" applyBorder="1" applyAlignment="1">
      <alignment horizontal="right" wrapText="1"/>
    </xf>
    <xf numFmtId="165" fontId="16" fillId="2" borderId="2" xfId="0" applyNumberFormat="1" applyFont="1" applyFill="1" applyBorder="1" applyAlignment="1">
      <alignment horizontal="right" wrapText="1"/>
    </xf>
    <xf numFmtId="165" fontId="18" fillId="2" borderId="2" xfId="0" applyNumberFormat="1" applyFont="1" applyFill="1" applyBorder="1" applyAlignment="1">
      <alignment horizontal="right" wrapText="1"/>
    </xf>
    <xf numFmtId="165" fontId="19" fillId="2" borderId="2" xfId="0" applyNumberFormat="1" applyFont="1" applyFill="1" applyBorder="1" applyAlignment="1">
      <alignment horizontal="right" wrapText="1"/>
    </xf>
    <xf numFmtId="167" fontId="7" fillId="2" borderId="1" xfId="1" applyNumberFormat="1" applyFont="1" applyFill="1" applyBorder="1" applyAlignment="1">
      <alignment horizontal="right" wrapText="1"/>
    </xf>
    <xf numFmtId="165" fontId="7" fillId="2" borderId="1" xfId="1" applyNumberFormat="1" applyFont="1" applyFill="1" applyBorder="1" applyAlignment="1">
      <alignment horizontal="right" wrapText="1"/>
    </xf>
    <xf numFmtId="1" fontId="7" fillId="2" borderId="1" xfId="1" applyNumberFormat="1" applyFont="1" applyFill="1" applyBorder="1" applyAlignment="1">
      <alignment horizontal="right" wrapText="1"/>
    </xf>
    <xf numFmtId="1" fontId="4" fillId="2" borderId="1" xfId="1" applyNumberFormat="1" applyFont="1" applyFill="1" applyBorder="1" applyAlignment="1">
      <alignment horizontal="right" wrapText="1"/>
    </xf>
    <xf numFmtId="165" fontId="4" fillId="2" borderId="1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168" fontId="1" fillId="2" borderId="2" xfId="2" applyNumberFormat="1" applyFont="1" applyFill="1" applyBorder="1" applyAlignment="1">
      <alignment horizontal="right" wrapText="1"/>
    </xf>
    <xf numFmtId="168" fontId="19" fillId="2" borderId="2" xfId="2" applyNumberFormat="1" applyFont="1" applyFill="1" applyBorder="1" applyAlignment="1">
      <alignment horizontal="right" wrapText="1"/>
    </xf>
    <xf numFmtId="165" fontId="18" fillId="2" borderId="1" xfId="2" applyNumberFormat="1" applyFont="1" applyFill="1" applyBorder="1" applyAlignment="1">
      <alignment horizontal="right" wrapText="1"/>
    </xf>
    <xf numFmtId="165" fontId="19" fillId="2" borderId="1" xfId="2" applyNumberFormat="1" applyFont="1" applyFill="1" applyBorder="1" applyAlignment="1">
      <alignment horizontal="right" wrapText="1"/>
    </xf>
    <xf numFmtId="0" fontId="15" fillId="0" borderId="0" xfId="0" applyFont="1"/>
    <xf numFmtId="0" fontId="19" fillId="2" borderId="1" xfId="2" applyFont="1" applyFill="1" applyBorder="1" applyAlignment="1">
      <alignment horizontal="right" wrapText="1"/>
    </xf>
    <xf numFmtId="166" fontId="18" fillId="2" borderId="1" xfId="1" applyNumberFormat="1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166" fontId="19" fillId="2" borderId="1" xfId="1" applyNumberFormat="1" applyFont="1" applyFill="1" applyBorder="1" applyAlignment="1">
      <alignment horizontal="right" wrapText="1"/>
    </xf>
    <xf numFmtId="168" fontId="18" fillId="2" borderId="1" xfId="2" applyNumberFormat="1" applyFont="1" applyFill="1" applyBorder="1" applyAlignment="1">
      <alignment horizontal="right" wrapText="1"/>
    </xf>
    <xf numFmtId="3" fontId="18" fillId="2" borderId="1" xfId="2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left" wrapText="1"/>
    </xf>
    <xf numFmtId="165" fontId="3" fillId="0" borderId="2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2" applyNumberFormat="1" applyFont="1" applyFill="1" applyBorder="1" applyAlignment="1">
      <alignment horizontal="right" wrapText="1"/>
    </xf>
    <xf numFmtId="165" fontId="9" fillId="0" borderId="2" xfId="0" applyNumberFormat="1" applyFont="1" applyFill="1" applyBorder="1" applyAlignment="1">
      <alignment horizontal="right" wrapText="1"/>
    </xf>
    <xf numFmtId="165" fontId="7" fillId="0" borderId="1" xfId="0" applyNumberFormat="1" applyFont="1" applyFill="1" applyBorder="1" applyAlignment="1">
      <alignment horizontal="right" wrapText="1"/>
    </xf>
    <xf numFmtId="0" fontId="7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 indent="1"/>
    </xf>
    <xf numFmtId="2" fontId="3" fillId="0" borderId="2" xfId="0" applyNumberFormat="1" applyFont="1" applyFill="1" applyBorder="1" applyAlignment="1">
      <alignment horizontal="right" wrapText="1"/>
    </xf>
    <xf numFmtId="165" fontId="18" fillId="2" borderId="1" xfId="0" applyNumberFormat="1" applyFont="1" applyFill="1" applyBorder="1" applyAlignment="1">
      <alignment horizontal="right" wrapText="1"/>
    </xf>
    <xf numFmtId="168" fontId="18" fillId="2" borderId="1" xfId="0" applyNumberFormat="1" applyFont="1" applyFill="1" applyBorder="1" applyAlignment="1">
      <alignment horizontal="right" wrapText="1"/>
    </xf>
    <xf numFmtId="165" fontId="18" fillId="0" borderId="1" xfId="0" applyNumberFormat="1" applyFont="1" applyFill="1" applyBorder="1" applyAlignment="1">
      <alignment horizontal="right" wrapText="1"/>
    </xf>
    <xf numFmtId="168" fontId="19" fillId="2" borderId="1" xfId="0" applyNumberFormat="1" applyFont="1" applyFill="1" applyBorder="1" applyAlignment="1">
      <alignment horizontal="right" wrapText="1"/>
    </xf>
    <xf numFmtId="49" fontId="18" fillId="2" borderId="1" xfId="2" applyNumberFormat="1" applyFont="1" applyFill="1" applyBorder="1" applyAlignment="1">
      <alignment horizontal="right" wrapText="1"/>
    </xf>
    <xf numFmtId="165" fontId="19" fillId="2" borderId="1" xfId="0" applyNumberFormat="1" applyFont="1" applyFill="1" applyBorder="1" applyAlignment="1">
      <alignment horizontal="right" wrapText="1"/>
    </xf>
    <xf numFmtId="0" fontId="4" fillId="2" borderId="0" xfId="2" applyFont="1" applyFill="1" applyBorder="1" applyAlignment="1">
      <alignment horizontal="right" wrapText="1"/>
    </xf>
    <xf numFmtId="0" fontId="20" fillId="2" borderId="0" xfId="2" applyFont="1" applyFill="1" applyBorder="1" applyAlignment="1">
      <alignment horizontal="right" wrapText="1"/>
    </xf>
    <xf numFmtId="168" fontId="18" fillId="2" borderId="7" xfId="2" applyNumberFormat="1" applyFont="1" applyFill="1" applyBorder="1" applyAlignment="1">
      <alignment horizontal="right" wrapText="1"/>
    </xf>
    <xf numFmtId="0" fontId="20" fillId="2" borderId="8" xfId="2" applyFont="1" applyFill="1" applyBorder="1" applyAlignment="1">
      <alignment horizontal="right" wrapText="1"/>
    </xf>
    <xf numFmtId="166" fontId="18" fillId="2" borderId="6" xfId="1" applyNumberFormat="1" applyFont="1" applyFill="1" applyBorder="1" applyAlignment="1">
      <alignment horizontal="right" wrapText="1"/>
    </xf>
    <xf numFmtId="166" fontId="19" fillId="2" borderId="6" xfId="1" applyNumberFormat="1" applyFont="1" applyFill="1" applyBorder="1" applyAlignment="1">
      <alignment horizontal="right" wrapText="1"/>
    </xf>
    <xf numFmtId="168" fontId="18" fillId="2" borderId="6" xfId="2" applyNumberFormat="1" applyFont="1" applyFill="1" applyBorder="1" applyAlignment="1">
      <alignment horizontal="right" wrapText="1"/>
    </xf>
    <xf numFmtId="168" fontId="19" fillId="2" borderId="6" xfId="2" applyNumberFormat="1" applyFont="1" applyFill="1" applyBorder="1" applyAlignment="1">
      <alignment horizontal="right" wrapText="1"/>
    </xf>
    <xf numFmtId="167" fontId="19" fillId="2" borderId="6" xfId="1" applyNumberFormat="1" applyFont="1" applyFill="1" applyBorder="1" applyAlignment="1">
      <alignment horizontal="right" wrapText="1"/>
    </xf>
    <xf numFmtId="3" fontId="4" fillId="2" borderId="6" xfId="2" applyNumberFormat="1" applyFont="1" applyFill="1" applyBorder="1" applyAlignment="1">
      <alignment horizontal="right" wrapText="1"/>
    </xf>
    <xf numFmtId="0" fontId="4" fillId="2" borderId="6" xfId="2" applyFont="1" applyFill="1" applyBorder="1" applyAlignment="1">
      <alignment horizontal="right" wrapText="1"/>
    </xf>
    <xf numFmtId="165" fontId="4" fillId="2" borderId="6" xfId="2" applyNumberFormat="1" applyFont="1" applyFill="1" applyBorder="1" applyAlignment="1">
      <alignment horizontal="right" wrapText="1"/>
    </xf>
    <xf numFmtId="165" fontId="19" fillId="2" borderId="6" xfId="2" applyNumberFormat="1" applyFont="1" applyFill="1" applyBorder="1" applyAlignment="1">
      <alignment horizontal="right" wrapText="1"/>
    </xf>
    <xf numFmtId="165" fontId="7" fillId="2" borderId="6" xfId="2" applyNumberFormat="1" applyFont="1" applyFill="1" applyBorder="1" applyAlignment="1">
      <alignment horizontal="right" wrapText="1"/>
    </xf>
    <xf numFmtId="1" fontId="4" fillId="2" borderId="6" xfId="2" applyNumberFormat="1" applyFont="1" applyFill="1" applyBorder="1" applyAlignment="1">
      <alignment horizontal="right" wrapText="1"/>
    </xf>
    <xf numFmtId="166" fontId="4" fillId="2" borderId="6" xfId="1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169" fontId="19" fillId="2" borderId="3" xfId="2" applyNumberFormat="1" applyFont="1" applyFill="1" applyBorder="1" applyAlignment="1">
      <alignment horizontal="right" wrapText="1"/>
    </xf>
    <xf numFmtId="169" fontId="18" fillId="2" borderId="3" xfId="2" applyNumberFormat="1" applyFont="1" applyFill="1" applyBorder="1" applyAlignment="1">
      <alignment horizontal="right" wrapText="1"/>
    </xf>
    <xf numFmtId="0" fontId="18" fillId="2" borderId="3" xfId="2" applyFont="1" applyFill="1" applyBorder="1" applyAlignment="1">
      <alignment horizontal="right" wrapText="1"/>
    </xf>
    <xf numFmtId="170" fontId="18" fillId="2" borderId="3" xfId="2" applyNumberFormat="1" applyFont="1" applyFill="1" applyBorder="1" applyAlignment="1">
      <alignment horizontal="right" wrapText="1"/>
    </xf>
    <xf numFmtId="170" fontId="19" fillId="2" borderId="3" xfId="2" applyNumberFormat="1" applyFont="1" applyFill="1" applyBorder="1" applyAlignment="1">
      <alignment horizontal="right" wrapText="1"/>
    </xf>
    <xf numFmtId="167" fontId="19" fillId="2" borderId="3" xfId="1" applyNumberFormat="1" applyFont="1" applyFill="1" applyBorder="1" applyAlignment="1">
      <alignment horizontal="right" wrapText="1"/>
    </xf>
    <xf numFmtId="167" fontId="18" fillId="2" borderId="3" xfId="1" applyNumberFormat="1" applyFont="1" applyFill="1" applyBorder="1" applyAlignment="1">
      <alignment horizontal="right" wrapText="1"/>
    </xf>
    <xf numFmtId="0" fontId="0" fillId="0" borderId="1" xfId="0" applyBorder="1"/>
    <xf numFmtId="165" fontId="17" fillId="2" borderId="3" xfId="2" applyNumberFormat="1" applyFont="1" applyFill="1" applyBorder="1" applyAlignment="1">
      <alignment horizontal="right" wrapText="1"/>
    </xf>
    <xf numFmtId="165" fontId="16" fillId="2" borderId="3" xfId="2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3" fontId="4" fillId="2" borderId="7" xfId="2" applyNumberFormat="1" applyFont="1" applyFill="1" applyBorder="1" applyAlignment="1">
      <alignment horizontal="right" wrapText="1"/>
    </xf>
    <xf numFmtId="3" fontId="17" fillId="2" borderId="1" xfId="2" applyNumberFormat="1" applyFont="1" applyFill="1" applyBorder="1" applyAlignment="1">
      <alignment horizontal="right" wrapText="1"/>
    </xf>
    <xf numFmtId="167" fontId="18" fillId="2" borderId="6" xfId="1" applyNumberFormat="1" applyFont="1" applyFill="1" applyBorder="1" applyAlignment="1">
      <alignment horizontal="right" wrapText="1"/>
    </xf>
    <xf numFmtId="167" fontId="19" fillId="2" borderId="1" xfId="1" applyNumberFormat="1" applyFont="1" applyFill="1" applyBorder="1" applyAlignment="1">
      <alignment horizontal="right" wrapText="1"/>
    </xf>
    <xf numFmtId="165" fontId="19" fillId="0" borderId="1" xfId="0" applyNumberFormat="1" applyFont="1" applyFill="1" applyBorder="1" applyAlignment="1">
      <alignment horizontal="right" wrapText="1"/>
    </xf>
    <xf numFmtId="2" fontId="18" fillId="0" borderId="1" xfId="0" applyNumberFormat="1" applyFont="1" applyFill="1" applyBorder="1" applyAlignment="1">
      <alignment horizontal="right" wrapText="1"/>
    </xf>
    <xf numFmtId="164" fontId="2" fillId="2" borderId="1" xfId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2" fontId="3" fillId="2" borderId="3" xfId="0" applyNumberFormat="1" applyFont="1" applyFill="1" applyBorder="1" applyAlignment="1">
      <alignment horizontal="right" wrapText="1"/>
    </xf>
    <xf numFmtId="0" fontId="18" fillId="0" borderId="3" xfId="0" applyFont="1" applyBorder="1"/>
    <xf numFmtId="165" fontId="18" fillId="2" borderId="3" xfId="0" applyNumberFormat="1" applyFont="1" applyFill="1" applyBorder="1" applyAlignment="1">
      <alignment horizontal="right" wrapText="1"/>
    </xf>
    <xf numFmtId="2" fontId="18" fillId="2" borderId="3" xfId="0" applyNumberFormat="1" applyFont="1" applyFill="1" applyBorder="1" applyAlignment="1">
      <alignment horizontal="right" wrapText="1"/>
    </xf>
    <xf numFmtId="168" fontId="1" fillId="2" borderId="1" xfId="0" applyNumberFormat="1" applyFont="1" applyFill="1" applyBorder="1" applyAlignment="1">
      <alignment horizontal="right" wrapText="1"/>
    </xf>
    <xf numFmtId="0" fontId="19" fillId="0" borderId="3" xfId="0" applyFont="1" applyBorder="1"/>
    <xf numFmtId="167" fontId="18" fillId="2" borderId="1" xfId="1" applyNumberFormat="1" applyFont="1" applyFill="1" applyBorder="1" applyAlignment="1">
      <alignment horizontal="right" wrapText="1"/>
    </xf>
    <xf numFmtId="164" fontId="18" fillId="2" borderId="1" xfId="1" applyFont="1" applyFill="1" applyBorder="1" applyAlignment="1">
      <alignment horizontal="right" wrapText="1"/>
    </xf>
    <xf numFmtId="0" fontId="18" fillId="2" borderId="1" xfId="2" applyFont="1" applyFill="1" applyBorder="1" applyAlignment="1">
      <alignment horizontal="right" wrapText="1"/>
    </xf>
    <xf numFmtId="168" fontId="15" fillId="2" borderId="2" xfId="2" applyNumberFormat="1" applyFont="1" applyFill="1" applyBorder="1" applyAlignment="1">
      <alignment horizontal="right" wrapText="1"/>
    </xf>
    <xf numFmtId="167" fontId="15" fillId="2" borderId="4" xfId="1" applyNumberFormat="1" applyFont="1" applyFill="1" applyBorder="1" applyAlignment="1">
      <alignment horizontal="right" wrapText="1"/>
    </xf>
    <xf numFmtId="167" fontId="1" fillId="2" borderId="4" xfId="1" applyNumberFormat="1" applyFont="1" applyFill="1" applyBorder="1" applyAlignment="1">
      <alignment horizontal="right" wrapText="1"/>
    </xf>
    <xf numFmtId="0" fontId="1" fillId="2" borderId="0" xfId="2" applyFont="1" applyFill="1" applyBorder="1" applyAlignment="1">
      <alignment horizontal="right" wrapText="1"/>
    </xf>
    <xf numFmtId="3" fontId="1" fillId="2" borderId="4" xfId="2" applyNumberFormat="1" applyFont="1" applyFill="1" applyBorder="1" applyAlignment="1">
      <alignment horizontal="right" wrapText="1"/>
    </xf>
    <xf numFmtId="0" fontId="1" fillId="2" borderId="4" xfId="2" applyFont="1" applyFill="1" applyBorder="1" applyAlignment="1">
      <alignment horizontal="right" wrapText="1"/>
    </xf>
    <xf numFmtId="165" fontId="1" fillId="2" borderId="4" xfId="2" applyNumberFormat="1" applyFont="1" applyFill="1" applyBorder="1" applyAlignment="1">
      <alignment horizontal="right" wrapText="1"/>
    </xf>
    <xf numFmtId="165" fontId="15" fillId="2" borderId="4" xfId="2" applyNumberFormat="1" applyFont="1" applyFill="1" applyBorder="1" applyAlignment="1">
      <alignment horizontal="right" wrapText="1"/>
    </xf>
    <xf numFmtId="0" fontId="15" fillId="2" borderId="4" xfId="2" applyFont="1" applyFill="1" applyBorder="1" applyAlignment="1">
      <alignment horizontal="right" wrapText="1"/>
    </xf>
    <xf numFmtId="166" fontId="1" fillId="2" borderId="4" xfId="1" applyNumberFormat="1" applyFont="1" applyFill="1" applyBorder="1" applyAlignment="1">
      <alignment horizontal="right" wrapText="1"/>
    </xf>
    <xf numFmtId="1" fontId="1" fillId="2" borderId="4" xfId="2" applyNumberFormat="1" applyFont="1" applyFill="1" applyBorder="1" applyAlignment="1">
      <alignment horizontal="right" wrapText="1"/>
    </xf>
    <xf numFmtId="165" fontId="15" fillId="2" borderId="1" xfId="2" applyNumberFormat="1" applyFont="1" applyFill="1" applyBorder="1" applyAlignment="1">
      <alignment horizontal="right" wrapText="1"/>
    </xf>
    <xf numFmtId="168" fontId="15" fillId="2" borderId="4" xfId="2" applyNumberFormat="1" applyFont="1" applyFill="1" applyBorder="1" applyAlignment="1">
      <alignment horizontal="right" wrapText="1"/>
    </xf>
    <xf numFmtId="168" fontId="1" fillId="2" borderId="4" xfId="2" applyNumberFormat="1" applyFont="1" applyFill="1" applyBorder="1" applyAlignment="1">
      <alignment horizontal="right" wrapText="1"/>
    </xf>
    <xf numFmtId="165" fontId="1" fillId="2" borderId="4" xfId="0" applyNumberFormat="1" applyFont="1" applyFill="1" applyBorder="1" applyAlignment="1">
      <alignment horizontal="right" wrapText="1"/>
    </xf>
    <xf numFmtId="165" fontId="15" fillId="2" borderId="4" xfId="0" applyNumberFormat="1" applyFont="1" applyFill="1" applyBorder="1" applyAlignment="1">
      <alignment horizontal="right" wrapText="1"/>
    </xf>
    <xf numFmtId="165" fontId="1" fillId="0" borderId="4" xfId="0" applyNumberFormat="1" applyFont="1" applyFill="1" applyBorder="1" applyAlignment="1">
      <alignment horizontal="right" wrapText="1"/>
    </xf>
    <xf numFmtId="165" fontId="15" fillId="0" borderId="4" xfId="0" applyNumberFormat="1" applyFont="1" applyFill="1" applyBorder="1" applyAlignment="1">
      <alignment horizontal="right" wrapText="1"/>
    </xf>
    <xf numFmtId="2" fontId="1" fillId="0" borderId="4" xfId="0" applyNumberFormat="1" applyFont="1" applyFill="1" applyBorder="1" applyAlignment="1">
      <alignment horizontal="right" wrapText="1"/>
    </xf>
    <xf numFmtId="165" fontId="19" fillId="2" borderId="3" xfId="0" applyNumberFormat="1" applyFont="1" applyFill="1" applyBorder="1" applyAlignment="1">
      <alignment horizontal="right" wrapText="1"/>
    </xf>
    <xf numFmtId="165" fontId="7" fillId="0" borderId="1" xfId="2" applyNumberFormat="1" applyFont="1" applyFill="1" applyBorder="1" applyAlignment="1">
      <alignment horizontal="right" wrapText="1"/>
    </xf>
    <xf numFmtId="3" fontId="1" fillId="2" borderId="0" xfId="2" applyNumberFormat="1" applyFont="1" applyFill="1" applyBorder="1" applyAlignment="1">
      <alignment horizontal="right" wrapText="1"/>
    </xf>
    <xf numFmtId="3" fontId="1" fillId="2" borderId="5" xfId="2" applyNumberFormat="1" applyFont="1" applyFill="1" applyBorder="1" applyAlignment="1">
      <alignment horizontal="right" wrapText="1"/>
    </xf>
    <xf numFmtId="3" fontId="1" fillId="2" borderId="1" xfId="2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0" fillId="0" borderId="0" xfId="0" applyAlignment="1"/>
    <xf numFmtId="0" fontId="6" fillId="2" borderId="1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 vertical="center" wrapText="1"/>
    </xf>
    <xf numFmtId="0" fontId="10" fillId="2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6" fillId="2" borderId="0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1" fillId="0" borderId="0" xfId="2" applyFont="1" applyAlignment="1"/>
    <xf numFmtId="0" fontId="1" fillId="0" borderId="0" xfId="2" applyAlignment="1"/>
    <xf numFmtId="0" fontId="6" fillId="0" borderId="1" xfId="2" applyFont="1" applyFill="1" applyBorder="1" applyAlignment="1">
      <alignment horizontal="left" wrapText="1"/>
    </xf>
    <xf numFmtId="49" fontId="2" fillId="2" borderId="1" xfId="2" applyNumberFormat="1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left"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45721</xdr:rowOff>
    </xdr:from>
    <xdr:to>
      <xdr:col>3</xdr:col>
      <xdr:colOff>563880</xdr:colOff>
      <xdr:row>1</xdr:row>
      <xdr:rowOff>70778</xdr:rowOff>
    </xdr:to>
    <xdr:pic>
      <xdr:nvPicPr>
        <xdr:cNvPr id="1067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1"/>
          <a:ext cx="455676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30480</xdr:rowOff>
    </xdr:from>
    <xdr:to>
      <xdr:col>1</xdr:col>
      <xdr:colOff>213360</xdr:colOff>
      <xdr:row>1</xdr:row>
      <xdr:rowOff>55537</xdr:rowOff>
    </xdr:to>
    <xdr:pic>
      <xdr:nvPicPr>
        <xdr:cNvPr id="3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0480"/>
          <a:ext cx="4526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53340</xdr:rowOff>
    </xdr:from>
    <xdr:to>
      <xdr:col>1</xdr:col>
      <xdr:colOff>784860</xdr:colOff>
      <xdr:row>1</xdr:row>
      <xdr:rowOff>78397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3340"/>
          <a:ext cx="435102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3</xdr:col>
      <xdr:colOff>388620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455676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3</xdr:col>
      <xdr:colOff>251460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455676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3</xdr:col>
      <xdr:colOff>45720</xdr:colOff>
      <xdr:row>1</xdr:row>
      <xdr:rowOff>55537</xdr:rowOff>
    </xdr:to>
    <xdr:pic>
      <xdr:nvPicPr>
        <xdr:cNvPr id="3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432816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38100</xdr:rowOff>
    </xdr:from>
    <xdr:to>
      <xdr:col>3</xdr:col>
      <xdr:colOff>167640</xdr:colOff>
      <xdr:row>1</xdr:row>
      <xdr:rowOff>63157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8100"/>
          <a:ext cx="4145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3</xdr:col>
      <xdr:colOff>0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4145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2</xdr:col>
      <xdr:colOff>807720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145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4172373</xdr:colOff>
      <xdr:row>1</xdr:row>
      <xdr:rowOff>55537</xdr:rowOff>
    </xdr:to>
    <xdr:pic>
      <xdr:nvPicPr>
        <xdr:cNvPr id="4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22910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30480</xdr:rowOff>
    </xdr:from>
    <xdr:to>
      <xdr:col>1</xdr:col>
      <xdr:colOff>472440</xdr:colOff>
      <xdr:row>1</xdr:row>
      <xdr:rowOff>55537</xdr:rowOff>
    </xdr:to>
    <xdr:pic>
      <xdr:nvPicPr>
        <xdr:cNvPr id="3" name="Picture 3" descr="http://reports2.equitystory/evn/quarter/2013/q3/layout/pic/logo_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0480"/>
          <a:ext cx="4526280" cy="46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zoomScale="80" zoomScaleNormal="80" workbookViewId="0">
      <selection activeCell="J24" sqref="J24"/>
    </sheetView>
  </sheetViews>
  <sheetFormatPr baseColWidth="10" defaultColWidth="9.1796875" defaultRowHeight="12.5" x14ac:dyDescent="0.25"/>
  <cols>
    <col min="1" max="1" width="40.26953125" customWidth="1"/>
    <col min="2" max="2" width="5.1796875" customWidth="1"/>
    <col min="3" max="4" width="13.453125" customWidth="1"/>
    <col min="5" max="6" width="9.1796875" customWidth="1"/>
    <col min="7" max="8" width="13.453125" customWidth="1"/>
    <col min="9" max="9" width="9.1796875" customWidth="1"/>
  </cols>
  <sheetData>
    <row r="1" spans="1:9" ht="35.15" customHeight="1" x14ac:dyDescent="0.25"/>
    <row r="2" spans="1:9" s="10" customFormat="1" ht="53.5" customHeight="1" x14ac:dyDescent="0.25">
      <c r="A2" s="175" t="s">
        <v>154</v>
      </c>
      <c r="B2" s="175"/>
      <c r="C2" s="175"/>
    </row>
    <row r="3" spans="1:9" ht="24.65" customHeight="1" x14ac:dyDescent="0.25">
      <c r="A3" s="176" t="s">
        <v>2</v>
      </c>
      <c r="B3" s="176"/>
      <c r="C3" s="176"/>
    </row>
    <row r="4" spans="1:9" ht="25.5" x14ac:dyDescent="0.3">
      <c r="A4" s="7"/>
      <c r="B4" s="1" t="s">
        <v>0</v>
      </c>
      <c r="C4" s="2" t="s">
        <v>155</v>
      </c>
      <c r="D4" s="83" t="s">
        <v>156</v>
      </c>
      <c r="E4" s="9" t="s">
        <v>16</v>
      </c>
      <c r="F4" s="1" t="s">
        <v>15</v>
      </c>
      <c r="G4" s="171" t="s">
        <v>161</v>
      </c>
      <c r="H4" s="129" t="s">
        <v>160</v>
      </c>
      <c r="I4" s="1" t="s">
        <v>15</v>
      </c>
    </row>
    <row r="5" spans="1:9" ht="13" customHeight="1" x14ac:dyDescent="0.3">
      <c r="A5" s="6" t="s">
        <v>3</v>
      </c>
      <c r="B5" s="4" t="s">
        <v>1</v>
      </c>
      <c r="C5" s="13">
        <v>2146.159198236116</v>
      </c>
      <c r="D5" s="124">
        <v>2976</v>
      </c>
      <c r="E5" s="72">
        <v>-829.3</v>
      </c>
      <c r="F5" s="71">
        <v>-27.9</v>
      </c>
      <c r="G5" s="148">
        <v>1052.2731994479673</v>
      </c>
      <c r="H5" s="70">
        <v>1426.034967935838</v>
      </c>
      <c r="I5" s="16">
        <v>-26.2</v>
      </c>
    </row>
    <row r="6" spans="1:9" ht="13" customHeight="1" x14ac:dyDescent="0.25">
      <c r="A6" s="5" t="s">
        <v>10</v>
      </c>
      <c r="B6" s="4" t="s">
        <v>1</v>
      </c>
      <c r="C6" s="14">
        <v>1154.8494915206588</v>
      </c>
      <c r="D6" s="125">
        <v>1184</v>
      </c>
      <c r="E6" s="73">
        <v>-28.9</v>
      </c>
      <c r="F6" s="74">
        <v>-2.4</v>
      </c>
      <c r="G6" s="149">
        <v>610.64821285557196</v>
      </c>
      <c r="H6" s="64">
        <v>663.6747009088956</v>
      </c>
      <c r="I6" s="17">
        <v>-8</v>
      </c>
    </row>
    <row r="7" spans="1:9" ht="13" customHeight="1" x14ac:dyDescent="0.25">
      <c r="A7" s="5" t="s">
        <v>11</v>
      </c>
      <c r="B7" s="4" t="s">
        <v>1</v>
      </c>
      <c r="C7" s="14">
        <v>991.30970671545742</v>
      </c>
      <c r="D7" s="125">
        <v>1795</v>
      </c>
      <c r="E7" s="73">
        <v>-800.5</v>
      </c>
      <c r="F7" s="74">
        <v>-44.7</v>
      </c>
      <c r="G7" s="149">
        <v>441.62498659239486</v>
      </c>
      <c r="H7" s="64">
        <v>762.36026702694232</v>
      </c>
      <c r="I7" s="17">
        <v>-42.1</v>
      </c>
    </row>
    <row r="8" spans="1:9" ht="13" customHeight="1" x14ac:dyDescent="0.3">
      <c r="A8" s="6" t="s">
        <v>4</v>
      </c>
      <c r="B8" s="4" t="s">
        <v>1</v>
      </c>
      <c r="C8" s="14"/>
      <c r="D8" s="125"/>
      <c r="E8" s="73"/>
      <c r="F8" s="73"/>
      <c r="G8" s="149"/>
      <c r="H8" s="64"/>
    </row>
    <row r="9" spans="1:9" ht="13" customHeight="1" x14ac:dyDescent="0.25">
      <c r="A9" s="3" t="s">
        <v>5</v>
      </c>
      <c r="B9" s="4" t="s">
        <v>1</v>
      </c>
      <c r="C9" s="14">
        <v>12164.24151871607</v>
      </c>
      <c r="D9" s="125">
        <v>12297</v>
      </c>
      <c r="E9" s="73">
        <v>-132.5</v>
      </c>
      <c r="F9" s="74">
        <v>-1.1000000000000001</v>
      </c>
      <c r="G9" s="149">
        <v>6397.5927396303705</v>
      </c>
      <c r="H9" s="64">
        <v>6354.7439666833297</v>
      </c>
      <c r="I9" s="18">
        <v>0.7</v>
      </c>
    </row>
    <row r="10" spans="1:9" ht="13" customHeight="1" x14ac:dyDescent="0.25">
      <c r="A10" s="3" t="s">
        <v>12</v>
      </c>
      <c r="B10" s="4" t="s">
        <v>1</v>
      </c>
      <c r="C10" s="14">
        <v>10336.483892193999</v>
      </c>
      <c r="D10" s="125">
        <v>10695</v>
      </c>
      <c r="E10" s="73">
        <v>-358.9</v>
      </c>
      <c r="F10" s="74">
        <v>-3.4</v>
      </c>
      <c r="G10" s="149">
        <v>5376.1926783139807</v>
      </c>
      <c r="H10" s="64">
        <v>5306.9830989353895</v>
      </c>
      <c r="I10" s="17">
        <v>1.3</v>
      </c>
    </row>
    <row r="11" spans="1:9" ht="13" x14ac:dyDescent="0.3">
      <c r="A11" s="6" t="s">
        <v>6</v>
      </c>
      <c r="B11" s="4" t="s">
        <v>1</v>
      </c>
      <c r="C11" s="14"/>
      <c r="D11" s="125"/>
      <c r="E11" s="73"/>
      <c r="F11" s="74"/>
      <c r="G11" s="149"/>
      <c r="H11" s="64"/>
      <c r="I11" s="4"/>
    </row>
    <row r="12" spans="1:9" ht="13" customHeight="1" x14ac:dyDescent="0.3">
      <c r="A12" s="8" t="s">
        <v>5</v>
      </c>
      <c r="B12" s="4" t="s">
        <v>1</v>
      </c>
      <c r="C12" s="13">
        <v>10905.229901201334</v>
      </c>
      <c r="D12" s="124">
        <v>10710</v>
      </c>
      <c r="E12" s="72">
        <v>195.7</v>
      </c>
      <c r="F12" s="71">
        <v>1.8</v>
      </c>
      <c r="G12" s="148">
        <v>5851.273560781261</v>
      </c>
      <c r="H12" s="70">
        <v>5691.7128710808483</v>
      </c>
      <c r="I12" s="16">
        <v>2.8</v>
      </c>
    </row>
    <row r="13" spans="1:9" ht="13" customHeight="1" x14ac:dyDescent="0.25">
      <c r="A13" s="5" t="s">
        <v>13</v>
      </c>
      <c r="B13" s="4" t="s">
        <v>1</v>
      </c>
      <c r="C13" s="14">
        <v>4421.8408054203919</v>
      </c>
      <c r="D13" s="125">
        <v>4099</v>
      </c>
      <c r="E13" s="73">
        <v>323.3</v>
      </c>
      <c r="F13" s="74">
        <v>7.9</v>
      </c>
      <c r="G13" s="149">
        <v>2307.52272337056</v>
      </c>
      <c r="H13" s="64">
        <v>2184.0406053950778</v>
      </c>
      <c r="I13" s="17">
        <v>5.7</v>
      </c>
    </row>
    <row r="14" spans="1:9" ht="13" customHeight="1" x14ac:dyDescent="0.25">
      <c r="A14" s="5" t="s">
        <v>7</v>
      </c>
      <c r="B14" s="4" t="s">
        <v>1</v>
      </c>
      <c r="C14" s="14">
        <v>6483.3890957809399</v>
      </c>
      <c r="D14" s="125">
        <v>6611</v>
      </c>
      <c r="E14" s="73">
        <v>-127.6</v>
      </c>
      <c r="F14" s="74">
        <v>-1.9</v>
      </c>
      <c r="G14" s="149">
        <v>3543.7508374107001</v>
      </c>
      <c r="H14" s="64">
        <v>3507.6722656857701</v>
      </c>
      <c r="I14" s="17">
        <v>1</v>
      </c>
    </row>
    <row r="15" spans="1:9" ht="13" customHeight="1" x14ac:dyDescent="0.3">
      <c r="A15" s="8" t="s">
        <v>8</v>
      </c>
      <c r="B15" s="4" t="s">
        <v>1</v>
      </c>
      <c r="C15" s="13">
        <v>3906.7745884910019</v>
      </c>
      <c r="D15" s="124">
        <v>4002</v>
      </c>
      <c r="E15" s="72">
        <v>-95.2</v>
      </c>
      <c r="F15" s="71">
        <v>-2.4</v>
      </c>
      <c r="G15" s="148">
        <v>2187.5556365236098</v>
      </c>
      <c r="H15" s="70">
        <v>2251.8223725074604</v>
      </c>
      <c r="I15" s="16">
        <v>-2.9</v>
      </c>
    </row>
    <row r="16" spans="1:9" ht="13" customHeight="1" x14ac:dyDescent="0.3">
      <c r="A16" s="8" t="s">
        <v>9</v>
      </c>
      <c r="B16" s="4" t="s">
        <v>1</v>
      </c>
      <c r="C16" s="13">
        <v>1581.3933534111795</v>
      </c>
      <c r="D16" s="124">
        <v>1569</v>
      </c>
      <c r="E16" s="72">
        <v>12.3</v>
      </c>
      <c r="F16" s="71">
        <v>0.8</v>
      </c>
      <c r="G16" s="148">
        <v>873.55553567594711</v>
      </c>
      <c r="H16" s="70">
        <v>851.90947949040924</v>
      </c>
      <c r="I16" s="16">
        <v>2.5</v>
      </c>
    </row>
    <row r="17" spans="1:9" ht="14.5" x14ac:dyDescent="0.25">
      <c r="A17" s="5" t="s">
        <v>13</v>
      </c>
      <c r="B17" s="4" t="s">
        <v>1</v>
      </c>
      <c r="C17" s="14">
        <v>1424.9449797001796</v>
      </c>
      <c r="D17" s="125">
        <v>1394</v>
      </c>
      <c r="E17" s="73">
        <f t="shared" ref="E17" si="0">C17-D17</f>
        <v>30.944979700179601</v>
      </c>
      <c r="F17" s="74">
        <v>2.2000000000000002</v>
      </c>
      <c r="G17" s="149">
        <v>778.52300560594711</v>
      </c>
      <c r="H17" s="64">
        <v>751.52415882040918</v>
      </c>
      <c r="I17" s="17">
        <v>3.6</v>
      </c>
    </row>
    <row r="18" spans="1:9" ht="13" customHeight="1" x14ac:dyDescent="0.25">
      <c r="A18" s="5" t="s">
        <v>7</v>
      </c>
      <c r="B18" s="4" t="s">
        <v>1</v>
      </c>
      <c r="C18" s="14">
        <v>156.44837371099999</v>
      </c>
      <c r="D18" s="125">
        <v>175</v>
      </c>
      <c r="E18" s="73">
        <v>-18.600000000000001</v>
      </c>
      <c r="F18" s="74">
        <v>-10.6</v>
      </c>
      <c r="G18" s="149">
        <v>95.032530069999993</v>
      </c>
      <c r="H18" s="64">
        <v>100.38532067</v>
      </c>
      <c r="I18" s="17">
        <v>-5.3</v>
      </c>
    </row>
    <row r="19" spans="1:9" ht="30" customHeight="1" x14ac:dyDescent="0.25">
      <c r="A19" s="174" t="s">
        <v>14</v>
      </c>
      <c r="B19" s="174"/>
      <c r="C19" s="174"/>
      <c r="D19" s="174"/>
      <c r="E19" s="174"/>
      <c r="F19" s="174"/>
      <c r="G19" s="126"/>
      <c r="H19" s="55"/>
      <c r="I19" s="17"/>
    </row>
    <row r="23" spans="1:9" x14ac:dyDescent="0.25">
      <c r="A23" s="172"/>
      <c r="B23" s="173"/>
      <c r="C23" s="173"/>
      <c r="D23" s="173"/>
      <c r="E23" s="173"/>
      <c r="F23" s="173"/>
    </row>
    <row r="27" spans="1:9" x14ac:dyDescent="0.25">
      <c r="A27" s="173"/>
      <c r="B27" s="173"/>
      <c r="C27" s="173"/>
      <c r="D27" s="173"/>
      <c r="E27" s="173"/>
      <c r="F27" s="173"/>
    </row>
  </sheetData>
  <mergeCells count="5">
    <mergeCell ref="A23:F23"/>
    <mergeCell ref="A27:F27"/>
    <mergeCell ref="A19:F19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zoomScale="80" zoomScaleNormal="80" workbookViewId="0">
      <selection activeCell="J24" sqref="J24"/>
    </sheetView>
  </sheetViews>
  <sheetFormatPr baseColWidth="10" defaultColWidth="9.1796875" defaultRowHeight="12.5" x14ac:dyDescent="0.25"/>
  <cols>
    <col min="1" max="1" width="61.26953125" style="35" customWidth="1"/>
    <col min="2" max="3" width="13.453125" style="35" customWidth="1"/>
    <col min="4" max="5" width="9.1796875" style="35" customWidth="1"/>
    <col min="6" max="6" width="13.453125" style="35" customWidth="1"/>
    <col min="7" max="16384" width="9.1796875" style="35"/>
  </cols>
  <sheetData>
    <row r="1" spans="1:6" customFormat="1" ht="35.15" customHeight="1" x14ac:dyDescent="0.25"/>
    <row r="2" spans="1:6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6" customFormat="1" ht="13" x14ac:dyDescent="0.25">
      <c r="A3" s="176" t="s">
        <v>129</v>
      </c>
      <c r="B3" s="176"/>
      <c r="C3" s="176"/>
    </row>
    <row r="4" spans="1:6" ht="26.5" customHeight="1" x14ac:dyDescent="0.25">
      <c r="A4" s="43" t="s">
        <v>31</v>
      </c>
      <c r="B4" s="2" t="s">
        <v>155</v>
      </c>
      <c r="C4" s="1" t="s">
        <v>156</v>
      </c>
      <c r="D4" s="9" t="s">
        <v>16</v>
      </c>
      <c r="E4" s="1" t="s">
        <v>15</v>
      </c>
      <c r="F4" s="1" t="s">
        <v>152</v>
      </c>
    </row>
    <row r="5" spans="1:6" ht="13" x14ac:dyDescent="0.3">
      <c r="A5" s="51" t="s">
        <v>128</v>
      </c>
      <c r="B5" s="45">
        <v>201.7</v>
      </c>
      <c r="C5" s="16">
        <v>175</v>
      </c>
      <c r="D5" s="16">
        <v>26.7</v>
      </c>
      <c r="E5" s="16">
        <v>15.2</v>
      </c>
      <c r="F5" s="16">
        <v>373.5</v>
      </c>
    </row>
    <row r="6" spans="1:6" ht="25" x14ac:dyDescent="0.25">
      <c r="A6" s="52" t="s">
        <v>127</v>
      </c>
      <c r="B6" s="44">
        <v>158.1</v>
      </c>
      <c r="C6" s="17">
        <v>132.19999999999999</v>
      </c>
      <c r="D6" s="17">
        <v>25.9</v>
      </c>
      <c r="E6" s="17">
        <v>19.600000000000001</v>
      </c>
      <c r="F6" s="17">
        <v>228.2</v>
      </c>
    </row>
    <row r="7" spans="1:6" ht="25" x14ac:dyDescent="0.25">
      <c r="A7" s="52" t="s">
        <v>126</v>
      </c>
      <c r="B7" s="44">
        <v>-61.2</v>
      </c>
      <c r="C7" s="17">
        <v>-5</v>
      </c>
      <c r="D7" s="17">
        <v>-56.2</v>
      </c>
      <c r="E7" s="4" t="s">
        <v>39</v>
      </c>
      <c r="F7" s="17">
        <v>-153.69999999999999</v>
      </c>
    </row>
    <row r="8" spans="1:6" ht="13.15" customHeight="1" x14ac:dyDescent="0.25">
      <c r="A8" s="52" t="s">
        <v>125</v>
      </c>
      <c r="B8" s="44">
        <v>46.6</v>
      </c>
      <c r="C8" s="17">
        <v>115.1</v>
      </c>
      <c r="D8" s="17">
        <v>-68.5</v>
      </c>
      <c r="E8" s="17">
        <v>-59.5</v>
      </c>
      <c r="F8" s="17">
        <v>161.1</v>
      </c>
    </row>
    <row r="9" spans="1:6" x14ac:dyDescent="0.25">
      <c r="A9" s="52" t="s">
        <v>124</v>
      </c>
      <c r="B9" s="44">
        <v>23.2</v>
      </c>
      <c r="C9" s="17">
        <v>26.3</v>
      </c>
      <c r="D9" s="17">
        <v>-3.1</v>
      </c>
      <c r="E9" s="17">
        <v>-11.8</v>
      </c>
      <c r="F9" s="17">
        <v>51.5</v>
      </c>
    </row>
    <row r="10" spans="1:6" x14ac:dyDescent="0.25">
      <c r="A10" s="52" t="s">
        <v>123</v>
      </c>
      <c r="B10" s="44">
        <v>-20.8</v>
      </c>
      <c r="C10" s="17">
        <v>-20.399999999999999</v>
      </c>
      <c r="D10" s="17">
        <v>-0.4</v>
      </c>
      <c r="E10" s="4">
        <v>-1.7</v>
      </c>
      <c r="F10" s="17">
        <v>-41.4</v>
      </c>
    </row>
    <row r="11" spans="1:6" x14ac:dyDescent="0.25">
      <c r="A11" s="52" t="s">
        <v>122</v>
      </c>
      <c r="B11" s="44">
        <v>-2.6</v>
      </c>
      <c r="C11" s="17">
        <v>-4.5</v>
      </c>
      <c r="D11" s="17">
        <v>1.9</v>
      </c>
      <c r="E11" s="17">
        <v>42.3</v>
      </c>
      <c r="F11" s="17">
        <v>-8.1</v>
      </c>
    </row>
    <row r="12" spans="1:6" x14ac:dyDescent="0.25">
      <c r="A12" s="52" t="s">
        <v>121</v>
      </c>
      <c r="B12" s="44">
        <v>2.6</v>
      </c>
      <c r="C12" s="17">
        <v>4.0999999999999996</v>
      </c>
      <c r="D12" s="17">
        <v>-1.5</v>
      </c>
      <c r="E12" s="17">
        <v>-37.1</v>
      </c>
      <c r="F12" s="17">
        <v>7.4</v>
      </c>
    </row>
    <row r="13" spans="1:6" x14ac:dyDescent="0.25">
      <c r="A13" s="52" t="s">
        <v>146</v>
      </c>
      <c r="B13" s="44">
        <v>3</v>
      </c>
      <c r="C13" s="17">
        <v>1.7</v>
      </c>
      <c r="D13" s="17">
        <v>1.3</v>
      </c>
      <c r="E13" s="17">
        <v>79.5</v>
      </c>
      <c r="F13" s="17">
        <v>9.9</v>
      </c>
    </row>
    <row r="14" spans="1:6" x14ac:dyDescent="0.25">
      <c r="A14" s="52" t="s">
        <v>120</v>
      </c>
      <c r="B14" s="44">
        <v>5.7</v>
      </c>
      <c r="C14" s="17">
        <v>2.6</v>
      </c>
      <c r="D14" s="17">
        <v>3.1</v>
      </c>
      <c r="E14" s="17" t="s">
        <v>39</v>
      </c>
      <c r="F14" s="17">
        <v>-1.6</v>
      </c>
    </row>
    <row r="15" spans="1:6" x14ac:dyDescent="0.25">
      <c r="A15" s="52" t="s">
        <v>119</v>
      </c>
      <c r="B15" s="44">
        <v>-25.7</v>
      </c>
      <c r="C15" s="17">
        <v>-24.5</v>
      </c>
      <c r="D15" s="17">
        <v>-1.1000000000000001</v>
      </c>
      <c r="E15" s="17">
        <v>-4.7</v>
      </c>
      <c r="F15" s="17">
        <v>-50.6</v>
      </c>
    </row>
    <row r="16" spans="1:6" x14ac:dyDescent="0.25">
      <c r="A16" s="53" t="s">
        <v>118</v>
      </c>
      <c r="B16" s="44">
        <v>-10.3</v>
      </c>
      <c r="C16" s="17">
        <v>-11.7</v>
      </c>
      <c r="D16" s="17">
        <v>1.4</v>
      </c>
      <c r="E16" s="4">
        <v>12.1</v>
      </c>
      <c r="F16" s="17">
        <v>-22.6</v>
      </c>
    </row>
    <row r="17" spans="1:6" x14ac:dyDescent="0.25">
      <c r="A17" s="52" t="s">
        <v>117</v>
      </c>
      <c r="B17" s="44">
        <v>0.8</v>
      </c>
      <c r="C17" s="17">
        <v>-1.7</v>
      </c>
      <c r="D17" s="17">
        <v>2.5</v>
      </c>
      <c r="E17" s="4" t="s">
        <v>39</v>
      </c>
      <c r="F17" s="17">
        <v>-3.1</v>
      </c>
    </row>
    <row r="18" spans="1:6" ht="13" x14ac:dyDescent="0.3">
      <c r="A18" s="51" t="s">
        <v>116</v>
      </c>
      <c r="B18" s="45">
        <v>321.10000000000002</v>
      </c>
      <c r="C18" s="16">
        <v>389.2</v>
      </c>
      <c r="D18" s="16">
        <v>-68.099999999999994</v>
      </c>
      <c r="E18" s="16">
        <v>-17.5</v>
      </c>
      <c r="F18" s="16">
        <v>550.5</v>
      </c>
    </row>
    <row r="19" spans="1:6" x14ac:dyDescent="0.25">
      <c r="A19" s="52" t="s">
        <v>115</v>
      </c>
      <c r="B19" s="44">
        <v>-264.10000000000002</v>
      </c>
      <c r="C19" s="17">
        <v>-275.89999999999998</v>
      </c>
      <c r="D19" s="17">
        <v>11.8</v>
      </c>
      <c r="E19" s="17">
        <v>4.3</v>
      </c>
      <c r="F19" s="17">
        <v>-114.2</v>
      </c>
    </row>
    <row r="20" spans="1:6" x14ac:dyDescent="0.25">
      <c r="A20" s="52" t="s">
        <v>144</v>
      </c>
      <c r="B20" s="44">
        <v>-25.7</v>
      </c>
      <c r="C20" s="17">
        <v>-6.1</v>
      </c>
      <c r="D20" s="17">
        <v>-19.600000000000001</v>
      </c>
      <c r="E20" s="17"/>
      <c r="F20" s="17">
        <v>-6.6</v>
      </c>
    </row>
    <row r="21" spans="1:6" ht="13" x14ac:dyDescent="0.3">
      <c r="A21" s="51" t="s">
        <v>114</v>
      </c>
      <c r="B21" s="45">
        <v>31.2</v>
      </c>
      <c r="C21" s="16">
        <v>107.1</v>
      </c>
      <c r="D21" s="16">
        <v>-75.900000000000006</v>
      </c>
      <c r="E21" s="16">
        <v>-70.900000000000006</v>
      </c>
      <c r="F21" s="16">
        <v>429.7</v>
      </c>
    </row>
    <row r="22" spans="1:6" ht="25" x14ac:dyDescent="0.25">
      <c r="A22" s="52" t="s">
        <v>145</v>
      </c>
      <c r="B22" s="44">
        <v>1</v>
      </c>
      <c r="C22" s="17">
        <v>3.4</v>
      </c>
      <c r="D22" s="17">
        <v>-2.4</v>
      </c>
      <c r="E22" s="17">
        <v>-69.5</v>
      </c>
      <c r="F22" s="17">
        <v>5.7</v>
      </c>
    </row>
    <row r="23" spans="1:6" ht="13.15" customHeight="1" x14ac:dyDescent="0.25">
      <c r="A23" s="52" t="s">
        <v>113</v>
      </c>
      <c r="B23" s="44">
        <v>-96.7</v>
      </c>
      <c r="C23" s="17">
        <v>-104.2</v>
      </c>
      <c r="D23" s="17">
        <v>7.6</v>
      </c>
      <c r="E23" s="17">
        <v>7.2</v>
      </c>
      <c r="F23" s="17">
        <v>-327.5</v>
      </c>
    </row>
    <row r="24" spans="1:6" x14ac:dyDescent="0.25">
      <c r="A24" s="52" t="s">
        <v>112</v>
      </c>
      <c r="B24" s="44">
        <v>63.5</v>
      </c>
      <c r="C24" s="4">
        <v>57.7</v>
      </c>
      <c r="D24" s="17">
        <v>5.9</v>
      </c>
      <c r="E24" s="17">
        <v>10.199999999999999</v>
      </c>
      <c r="F24" s="17">
        <v>65.400000000000006</v>
      </c>
    </row>
    <row r="25" spans="1:6" x14ac:dyDescent="0.25">
      <c r="A25" s="52" t="s">
        <v>111</v>
      </c>
      <c r="B25" s="44">
        <v>89.4</v>
      </c>
      <c r="C25" s="17">
        <v>47.6</v>
      </c>
      <c r="D25" s="17">
        <v>41.8</v>
      </c>
      <c r="E25" s="17">
        <v>87.9</v>
      </c>
      <c r="F25" s="17">
        <v>49.3</v>
      </c>
    </row>
    <row r="26" spans="1:6" ht="13" x14ac:dyDescent="0.3">
      <c r="A26" s="51" t="s">
        <v>110</v>
      </c>
      <c r="B26" s="45">
        <v>57.2</v>
      </c>
      <c r="C26" s="16">
        <v>4.4000000000000004</v>
      </c>
      <c r="D26" s="16">
        <v>52.8</v>
      </c>
      <c r="E26" s="17"/>
      <c r="F26" s="16">
        <v>-207.1</v>
      </c>
    </row>
    <row r="27" spans="1:6" x14ac:dyDescent="0.25">
      <c r="A27" s="52" t="s">
        <v>109</v>
      </c>
      <c r="B27" s="44">
        <v>-89</v>
      </c>
      <c r="C27" s="17">
        <v>-83.7</v>
      </c>
      <c r="D27" s="17">
        <v>-5.4</v>
      </c>
      <c r="E27" s="17">
        <v>-6.4</v>
      </c>
      <c r="F27" s="17">
        <v>-83.7</v>
      </c>
    </row>
    <row r="28" spans="1:6" x14ac:dyDescent="0.25">
      <c r="A28" s="52" t="s">
        <v>108</v>
      </c>
      <c r="B28" s="44">
        <v>-2.6</v>
      </c>
      <c r="C28" s="17">
        <v>-2.5</v>
      </c>
      <c r="D28" s="17">
        <v>-0.1</v>
      </c>
      <c r="E28" s="17">
        <v>-3.2</v>
      </c>
      <c r="F28" s="17">
        <v>-22.5</v>
      </c>
    </row>
    <row r="29" spans="1:6" x14ac:dyDescent="0.25">
      <c r="A29" s="52" t="s">
        <v>107</v>
      </c>
      <c r="B29" s="44" t="s">
        <v>39</v>
      </c>
      <c r="C29" s="44" t="s">
        <v>39</v>
      </c>
      <c r="D29" s="17" t="s">
        <v>39</v>
      </c>
      <c r="E29" s="17" t="s">
        <v>39</v>
      </c>
      <c r="F29" s="17">
        <v>1</v>
      </c>
    </row>
    <row r="30" spans="1:6" ht="13" x14ac:dyDescent="0.3">
      <c r="A30" s="52" t="s">
        <v>106</v>
      </c>
      <c r="B30" s="44">
        <v>-59.2</v>
      </c>
      <c r="C30" s="68">
        <v>-70.2</v>
      </c>
      <c r="D30" s="17">
        <v>11</v>
      </c>
      <c r="E30" s="16">
        <v>15.7</v>
      </c>
      <c r="F30" s="17">
        <v>-85.9</v>
      </c>
    </row>
    <row r="31" spans="1:6" ht="13" x14ac:dyDescent="0.3">
      <c r="A31" s="51" t="s">
        <v>105</v>
      </c>
      <c r="B31" s="45">
        <v>-150.80000000000001</v>
      </c>
      <c r="C31" s="69">
        <v>-156.4</v>
      </c>
      <c r="D31" s="16">
        <v>5.6</v>
      </c>
      <c r="E31" s="16">
        <v>3.6</v>
      </c>
      <c r="F31" s="16">
        <v>-191</v>
      </c>
    </row>
    <row r="32" spans="1:6" ht="13" x14ac:dyDescent="0.3">
      <c r="A32" s="51" t="s">
        <v>104</v>
      </c>
      <c r="B32" s="45">
        <v>-62.4</v>
      </c>
      <c r="C32" s="69">
        <v>-44.9</v>
      </c>
      <c r="D32" s="16">
        <v>-17.5</v>
      </c>
      <c r="E32" s="15">
        <v>-39</v>
      </c>
      <c r="F32" s="16">
        <v>31.5</v>
      </c>
    </row>
    <row r="33" spans="1:8" ht="15" x14ac:dyDescent="0.3">
      <c r="A33" s="51" t="s">
        <v>103</v>
      </c>
      <c r="B33" s="45">
        <v>246.2</v>
      </c>
      <c r="C33" s="69">
        <v>214.5</v>
      </c>
      <c r="D33" s="16">
        <v>31.7</v>
      </c>
      <c r="E33" s="16">
        <v>14.8</v>
      </c>
      <c r="F33" s="16">
        <v>214.5</v>
      </c>
    </row>
    <row r="34" spans="1:8" ht="13" x14ac:dyDescent="0.3">
      <c r="A34" s="52" t="s">
        <v>130</v>
      </c>
      <c r="B34" s="44">
        <v>-0.4</v>
      </c>
      <c r="C34" s="67" t="s">
        <v>39</v>
      </c>
      <c r="D34" s="17">
        <v>-0.4</v>
      </c>
      <c r="E34" s="16" t="s">
        <v>39</v>
      </c>
      <c r="F34" s="17">
        <v>0.2</v>
      </c>
    </row>
    <row r="35" spans="1:8" ht="15" x14ac:dyDescent="0.3">
      <c r="A35" s="51" t="s">
        <v>102</v>
      </c>
      <c r="B35" s="45">
        <v>183.4</v>
      </c>
      <c r="C35" s="16">
        <v>169.6</v>
      </c>
      <c r="D35" s="16">
        <v>13.8</v>
      </c>
      <c r="E35" s="16">
        <v>8.1</v>
      </c>
      <c r="F35" s="16">
        <v>246.2</v>
      </c>
    </row>
    <row r="36" spans="1:8" ht="25.9" customHeight="1" x14ac:dyDescent="0.25">
      <c r="A36" s="186" t="s">
        <v>131</v>
      </c>
      <c r="B36" s="186"/>
      <c r="C36" s="186"/>
      <c r="D36" s="186"/>
      <c r="E36" s="186"/>
      <c r="F36" s="186"/>
    </row>
    <row r="40" spans="1:8" x14ac:dyDescent="0.25">
      <c r="A40" s="182"/>
      <c r="B40" s="183"/>
      <c r="C40" s="183"/>
      <c r="D40" s="183"/>
      <c r="E40" s="183"/>
      <c r="F40" s="183"/>
      <c r="G40" s="183"/>
      <c r="H40" s="183"/>
    </row>
    <row r="44" spans="1:8" x14ac:dyDescent="0.25">
      <c r="A44" s="183"/>
      <c r="B44" s="183"/>
      <c r="C44" s="183"/>
      <c r="D44" s="183"/>
      <c r="E44" s="183"/>
    </row>
  </sheetData>
  <mergeCells count="5">
    <mergeCell ref="A36:F36"/>
    <mergeCell ref="A44:E44"/>
    <mergeCell ref="A40:H40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A23" sqref="A23"/>
    </sheetView>
  </sheetViews>
  <sheetFormatPr baseColWidth="10" defaultColWidth="9.1796875" defaultRowHeight="12.5" x14ac:dyDescent="0.25"/>
  <cols>
    <col min="1" max="1" width="53.1796875" style="35" customWidth="1"/>
    <col min="2" max="3" width="17" style="35" customWidth="1"/>
    <col min="4" max="16384" width="9.1796875" style="35"/>
  </cols>
  <sheetData>
    <row r="1" spans="1:8" customFormat="1" ht="35.15" customHeight="1" x14ac:dyDescent="0.25"/>
    <row r="2" spans="1:8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8" customFormat="1" ht="25.15" customHeight="1" x14ac:dyDescent="0.25">
      <c r="A3" s="176" t="s">
        <v>138</v>
      </c>
      <c r="B3" s="176"/>
      <c r="C3" s="176"/>
    </row>
    <row r="4" spans="1:8" ht="26.15" customHeight="1" x14ac:dyDescent="0.25">
      <c r="A4" s="38" t="s">
        <v>31</v>
      </c>
      <c r="B4" s="20" t="s">
        <v>155</v>
      </c>
      <c r="C4" s="66" t="s">
        <v>156</v>
      </c>
    </row>
    <row r="5" spans="1:8" ht="13" customHeight="1" x14ac:dyDescent="0.25">
      <c r="A5" s="38" t="s">
        <v>133</v>
      </c>
      <c r="B5" s="25">
        <v>20.3</v>
      </c>
      <c r="C5" s="127">
        <v>-44.3</v>
      </c>
    </row>
    <row r="6" spans="1:8" ht="13" customHeight="1" x14ac:dyDescent="0.25">
      <c r="A6" s="38" t="s">
        <v>134</v>
      </c>
      <c r="B6" s="25">
        <v>23.1</v>
      </c>
      <c r="C6" s="127">
        <v>18.899999999999999</v>
      </c>
    </row>
    <row r="7" spans="1:8" x14ac:dyDescent="0.25">
      <c r="A7" s="38" t="s">
        <v>135</v>
      </c>
      <c r="B7" s="25">
        <v>12.3</v>
      </c>
      <c r="C7" s="127">
        <v>16.3</v>
      </c>
    </row>
    <row r="8" spans="1:8" ht="13" customHeight="1" x14ac:dyDescent="0.25">
      <c r="A8" s="38" t="s">
        <v>136</v>
      </c>
      <c r="B8" s="25">
        <v>6.6</v>
      </c>
      <c r="C8" s="127">
        <v>7.3</v>
      </c>
    </row>
    <row r="9" spans="1:8" ht="13" customHeight="1" x14ac:dyDescent="0.25">
      <c r="A9" s="38" t="s">
        <v>162</v>
      </c>
      <c r="B9" s="25">
        <v>-4.5</v>
      </c>
      <c r="C9" s="127">
        <v>0</v>
      </c>
    </row>
    <row r="10" spans="1:8" ht="13" customHeight="1" x14ac:dyDescent="0.25">
      <c r="A10" s="38" t="s">
        <v>137</v>
      </c>
      <c r="B10" s="25">
        <v>0.6</v>
      </c>
      <c r="C10" s="127">
        <v>1.2</v>
      </c>
    </row>
    <row r="11" spans="1:8" ht="13" customHeight="1" x14ac:dyDescent="0.25">
      <c r="A11" s="38" t="s">
        <v>132</v>
      </c>
      <c r="B11" s="25">
        <v>2.6</v>
      </c>
      <c r="C11" s="127">
        <v>5.2</v>
      </c>
    </row>
    <row r="12" spans="1:8" ht="25.15" customHeight="1" x14ac:dyDescent="0.3">
      <c r="A12" s="39" t="s">
        <v>138</v>
      </c>
      <c r="B12" s="31">
        <v>61.2</v>
      </c>
      <c r="C12" s="128">
        <v>4.5999999999999996</v>
      </c>
    </row>
    <row r="13" spans="1:8" ht="13" customHeight="1" x14ac:dyDescent="0.25">
      <c r="A13" s="180"/>
      <c r="B13" s="180"/>
      <c r="C13" s="180"/>
    </row>
    <row r="14" spans="1:8" x14ac:dyDescent="0.25">
      <c r="A14" s="54"/>
      <c r="B14" s="54"/>
      <c r="C14" s="54"/>
    </row>
    <row r="15" spans="1:8" x14ac:dyDescent="0.25">
      <c r="A15" s="182"/>
      <c r="B15" s="183"/>
      <c r="C15" s="183"/>
      <c r="D15" s="183"/>
      <c r="E15" s="183"/>
      <c r="F15" s="183"/>
      <c r="G15" s="183"/>
      <c r="H15" s="183"/>
    </row>
    <row r="19" spans="1:2" x14ac:dyDescent="0.25">
      <c r="A19" s="183"/>
      <c r="B19" s="183"/>
    </row>
  </sheetData>
  <mergeCells count="5">
    <mergeCell ref="A19:B19"/>
    <mergeCell ref="A15:H15"/>
    <mergeCell ref="A13:C13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90" zoomScaleNormal="90" workbookViewId="0">
      <selection activeCell="G4" sqref="G4"/>
    </sheetView>
  </sheetViews>
  <sheetFormatPr baseColWidth="10" defaultColWidth="9.1796875" defaultRowHeight="12.5" x14ac:dyDescent="0.25"/>
  <cols>
    <col min="1" max="1" width="39.54296875" customWidth="1"/>
    <col min="2" max="2" width="8.7265625" customWidth="1"/>
    <col min="3" max="4" width="13.453125" customWidth="1"/>
    <col min="5" max="6" width="9.1796875" customWidth="1"/>
    <col min="7" max="9" width="13.453125" customWidth="1"/>
  </cols>
  <sheetData>
    <row r="1" spans="1:9" ht="35.15" customHeight="1" x14ac:dyDescent="0.25"/>
    <row r="2" spans="1:9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9" ht="24.65" customHeight="1" x14ac:dyDescent="0.25">
      <c r="A3" s="176" t="s">
        <v>33</v>
      </c>
      <c r="B3" s="176"/>
      <c r="C3" s="176"/>
    </row>
    <row r="4" spans="1:9" ht="25.5" x14ac:dyDescent="0.3">
      <c r="A4" s="7"/>
      <c r="B4" s="1" t="s">
        <v>1</v>
      </c>
      <c r="C4" s="2" t="s">
        <v>155</v>
      </c>
      <c r="D4" s="83" t="s">
        <v>156</v>
      </c>
      <c r="E4" s="9" t="s">
        <v>16</v>
      </c>
      <c r="F4" s="1" t="s">
        <v>150</v>
      </c>
      <c r="G4" s="170" t="s">
        <v>159</v>
      </c>
      <c r="H4" s="32" t="s">
        <v>160</v>
      </c>
      <c r="I4" s="9" t="s">
        <v>163</v>
      </c>
    </row>
    <row r="5" spans="1:9" ht="13" x14ac:dyDescent="0.3">
      <c r="A5" s="6" t="s">
        <v>2</v>
      </c>
      <c r="B5" s="4" t="s">
        <v>0</v>
      </c>
      <c r="C5" s="20"/>
      <c r="D5" s="103"/>
      <c r="E5" s="22"/>
      <c r="F5" s="22"/>
      <c r="G5" s="59" t="s">
        <v>1</v>
      </c>
      <c r="H5" s="22" t="s">
        <v>1</v>
      </c>
      <c r="I5" s="22" t="s">
        <v>1</v>
      </c>
    </row>
    <row r="6" spans="1:9" ht="12.75" customHeight="1" x14ac:dyDescent="0.3">
      <c r="A6" s="8" t="s">
        <v>6</v>
      </c>
      <c r="B6" s="4" t="s">
        <v>1</v>
      </c>
      <c r="C6" s="20"/>
      <c r="D6" s="105"/>
      <c r="E6" s="22"/>
      <c r="F6" s="22"/>
      <c r="G6" s="150" t="s">
        <v>1</v>
      </c>
      <c r="H6" s="22" t="s">
        <v>1</v>
      </c>
      <c r="I6" s="22" t="s">
        <v>1</v>
      </c>
    </row>
    <row r="7" spans="1:9" ht="12.75" customHeight="1" x14ac:dyDescent="0.25">
      <c r="A7" s="5" t="s">
        <v>5</v>
      </c>
      <c r="B7" s="4" t="s">
        <v>1</v>
      </c>
      <c r="C7" s="58">
        <v>4422</v>
      </c>
      <c r="D7" s="132">
        <v>4099</v>
      </c>
      <c r="E7" s="29">
        <f>C7-D7</f>
        <v>323</v>
      </c>
      <c r="F7" s="21">
        <v>7.9</v>
      </c>
      <c r="G7" s="151">
        <v>2308</v>
      </c>
      <c r="H7" s="32">
        <v>2184</v>
      </c>
      <c r="I7" s="62">
        <v>5.7</v>
      </c>
    </row>
    <row r="8" spans="1:9" ht="12.75" customHeight="1" x14ac:dyDescent="0.25">
      <c r="A8" s="5" t="s">
        <v>8</v>
      </c>
      <c r="B8" s="4" t="s">
        <v>1</v>
      </c>
      <c r="C8" s="58">
        <v>3842</v>
      </c>
      <c r="D8" s="132">
        <v>3944</v>
      </c>
      <c r="E8" s="29">
        <f t="shared" ref="E8:E22" si="0">C8-D8</f>
        <v>-102</v>
      </c>
      <c r="F8" s="21">
        <v>-2.7</v>
      </c>
      <c r="G8" s="151">
        <v>2152</v>
      </c>
      <c r="H8" s="32">
        <v>2222</v>
      </c>
      <c r="I8" s="62">
        <v>-3.1</v>
      </c>
    </row>
    <row r="9" spans="1:9" ht="12.75" customHeight="1" x14ac:dyDescent="0.25">
      <c r="A9" s="5" t="s">
        <v>9</v>
      </c>
      <c r="B9" s="4" t="s">
        <v>1</v>
      </c>
      <c r="C9" s="58">
        <v>1425</v>
      </c>
      <c r="D9" s="132">
        <v>1394</v>
      </c>
      <c r="E9" s="29">
        <f t="shared" si="0"/>
        <v>31</v>
      </c>
      <c r="F9" s="21">
        <v>2.2000000000000002</v>
      </c>
      <c r="G9" s="152">
        <v>779</v>
      </c>
      <c r="H9" s="22">
        <v>752</v>
      </c>
      <c r="I9" s="22">
        <v>3.6</v>
      </c>
    </row>
    <row r="10" spans="1:9" ht="25.15" customHeight="1" x14ac:dyDescent="0.3">
      <c r="A10" s="6" t="s">
        <v>32</v>
      </c>
      <c r="B10" s="4" t="s">
        <v>31</v>
      </c>
      <c r="C10" s="58"/>
      <c r="D10" s="106"/>
      <c r="E10" s="21"/>
      <c r="F10" s="22"/>
      <c r="G10" s="152"/>
      <c r="H10" s="22"/>
      <c r="I10" s="22"/>
    </row>
    <row r="11" spans="1:9" ht="13" customHeight="1" x14ac:dyDescent="0.25">
      <c r="A11" s="3" t="s">
        <v>30</v>
      </c>
      <c r="B11" s="4" t="s">
        <v>1</v>
      </c>
      <c r="C11" s="76">
        <v>256.89999999999998</v>
      </c>
      <c r="D11" s="106">
        <v>357.9</v>
      </c>
      <c r="E11" s="21">
        <f t="shared" si="0"/>
        <v>-101</v>
      </c>
      <c r="F11" s="21">
        <v>-28.2</v>
      </c>
      <c r="G11" s="153">
        <v>127</v>
      </c>
      <c r="H11" s="21">
        <v>189.7</v>
      </c>
      <c r="I11" s="21">
        <v>-33</v>
      </c>
    </row>
    <row r="12" spans="1:9" ht="13" customHeight="1" x14ac:dyDescent="0.25">
      <c r="A12" s="3" t="s">
        <v>29</v>
      </c>
      <c r="B12" s="4" t="s">
        <v>1</v>
      </c>
      <c r="C12" s="76">
        <v>2.2000000000000002</v>
      </c>
      <c r="D12" s="106">
        <v>2.6</v>
      </c>
      <c r="E12" s="21">
        <f t="shared" si="0"/>
        <v>-0.39999999999999991</v>
      </c>
      <c r="F12" s="21">
        <v>-14.9</v>
      </c>
      <c r="G12" s="153">
        <v>1</v>
      </c>
      <c r="H12" s="21">
        <v>1.3</v>
      </c>
      <c r="I12" s="21">
        <v>-27.6</v>
      </c>
    </row>
    <row r="13" spans="1:9" ht="13" customHeight="1" x14ac:dyDescent="0.3">
      <c r="A13" s="8" t="s">
        <v>28</v>
      </c>
      <c r="B13" s="4" t="s">
        <v>1</v>
      </c>
      <c r="C13" s="77">
        <v>259.10000000000002</v>
      </c>
      <c r="D13" s="107">
        <v>360.5</v>
      </c>
      <c r="E13" s="23">
        <f t="shared" si="0"/>
        <v>-101.39999999999998</v>
      </c>
      <c r="F13" s="23">
        <v>-28.1</v>
      </c>
      <c r="G13" s="154">
        <v>128</v>
      </c>
      <c r="H13" s="23">
        <v>191</v>
      </c>
      <c r="I13" s="23">
        <v>-33</v>
      </c>
    </row>
    <row r="14" spans="1:9" ht="13" customHeight="1" x14ac:dyDescent="0.25">
      <c r="A14" s="3" t="s">
        <v>27</v>
      </c>
      <c r="B14" s="4" t="s">
        <v>1</v>
      </c>
      <c r="C14" s="76">
        <v>-216</v>
      </c>
      <c r="D14" s="108">
        <v>-333.7</v>
      </c>
      <c r="E14" s="21">
        <f t="shared" si="0"/>
        <v>117.69999999999999</v>
      </c>
      <c r="F14" s="21">
        <v>35.299999999999997</v>
      </c>
      <c r="G14" s="153">
        <v>-108.4</v>
      </c>
      <c r="H14" s="21">
        <v>-171.7</v>
      </c>
      <c r="I14" s="21">
        <v>36.9</v>
      </c>
    </row>
    <row r="15" spans="1:9" ht="25.5" customHeight="1" x14ac:dyDescent="0.3">
      <c r="A15" s="3" t="s">
        <v>26</v>
      </c>
      <c r="B15" s="4" t="s">
        <v>1</v>
      </c>
      <c r="C15" s="76">
        <v>22.1</v>
      </c>
      <c r="D15" s="108">
        <v>-42.2</v>
      </c>
      <c r="E15" s="21">
        <f t="shared" si="0"/>
        <v>64.300000000000011</v>
      </c>
      <c r="F15" s="23" t="s">
        <v>39</v>
      </c>
      <c r="G15" s="153">
        <v>13.9</v>
      </c>
      <c r="H15" s="21">
        <v>-28.6</v>
      </c>
      <c r="I15" s="21" t="s">
        <v>39</v>
      </c>
    </row>
    <row r="16" spans="1:9" ht="13" customHeight="1" x14ac:dyDescent="0.3">
      <c r="A16" s="8" t="s">
        <v>25</v>
      </c>
      <c r="B16" s="4" t="s">
        <v>1</v>
      </c>
      <c r="C16" s="147">
        <v>65.2</v>
      </c>
      <c r="D16" s="109">
        <v>-15.3</v>
      </c>
      <c r="E16" s="23">
        <f t="shared" si="0"/>
        <v>80.5</v>
      </c>
      <c r="F16" s="23" t="s">
        <v>39</v>
      </c>
      <c r="G16" s="154">
        <v>33.5</v>
      </c>
      <c r="H16" s="23">
        <v>-9.3000000000000007</v>
      </c>
      <c r="I16" s="23" t="s">
        <v>39</v>
      </c>
    </row>
    <row r="17" spans="1:9" ht="25.5" customHeight="1" x14ac:dyDescent="0.25">
      <c r="A17" s="3" t="s">
        <v>24</v>
      </c>
      <c r="B17" s="4" t="s">
        <v>1</v>
      </c>
      <c r="C17" s="76">
        <v>-10.199999999999999</v>
      </c>
      <c r="D17" s="108">
        <v>-9.6</v>
      </c>
      <c r="E17" s="21">
        <f t="shared" si="0"/>
        <v>-0.59999999999999964</v>
      </c>
      <c r="F17" s="21">
        <v>-6.2</v>
      </c>
      <c r="G17" s="153">
        <v>-5.2</v>
      </c>
      <c r="H17" s="21">
        <v>-4.8</v>
      </c>
      <c r="I17" s="21">
        <v>-7.4</v>
      </c>
    </row>
    <row r="18" spans="1:9" ht="13" customHeight="1" x14ac:dyDescent="0.3">
      <c r="A18" s="8" t="s">
        <v>23</v>
      </c>
      <c r="B18" s="4" t="s">
        <v>1</v>
      </c>
      <c r="C18" s="77">
        <v>55</v>
      </c>
      <c r="D18" s="109">
        <v>-25</v>
      </c>
      <c r="E18" s="79">
        <v>79.900000000000006</v>
      </c>
      <c r="F18" s="23" t="s">
        <v>39</v>
      </c>
      <c r="G18" s="154">
        <v>28.3</v>
      </c>
      <c r="H18" s="23">
        <v>-14.2</v>
      </c>
      <c r="I18" s="23" t="s">
        <v>39</v>
      </c>
    </row>
    <row r="19" spans="1:9" ht="13" customHeight="1" x14ac:dyDescent="0.25">
      <c r="A19" s="3" t="s">
        <v>22</v>
      </c>
      <c r="B19" s="4" t="s">
        <v>1</v>
      </c>
      <c r="C19" s="76">
        <v>-0.8</v>
      </c>
      <c r="D19" s="108">
        <v>-0.9</v>
      </c>
      <c r="E19" s="21">
        <f t="shared" si="0"/>
        <v>9.9999999999999978E-2</v>
      </c>
      <c r="F19" s="21">
        <v>8.8000000000000007</v>
      </c>
      <c r="G19" s="153">
        <v>-0.4</v>
      </c>
      <c r="H19" s="21">
        <v>-0.4</v>
      </c>
      <c r="I19" s="21">
        <v>-14.6</v>
      </c>
    </row>
    <row r="20" spans="1:9" ht="13" customHeight="1" x14ac:dyDescent="0.3">
      <c r="A20" s="8" t="s">
        <v>21</v>
      </c>
      <c r="B20" s="4" t="s">
        <v>1</v>
      </c>
      <c r="C20" s="77">
        <v>54.2</v>
      </c>
      <c r="D20" s="109">
        <v>-25.9</v>
      </c>
      <c r="E20" s="79">
        <v>80</v>
      </c>
      <c r="F20" s="23" t="s">
        <v>39</v>
      </c>
      <c r="G20" s="154">
        <v>27.9</v>
      </c>
      <c r="H20" s="23">
        <v>-14.5</v>
      </c>
      <c r="I20" s="23" t="s">
        <v>39</v>
      </c>
    </row>
    <row r="21" spans="1:9" ht="13" customHeight="1" x14ac:dyDescent="0.25">
      <c r="A21" s="3" t="s">
        <v>20</v>
      </c>
      <c r="B21" s="4" t="s">
        <v>1</v>
      </c>
      <c r="C21" s="76">
        <v>760.4</v>
      </c>
      <c r="D21" s="108">
        <v>750</v>
      </c>
      <c r="E21" s="21">
        <f t="shared" si="0"/>
        <v>10.399999999999977</v>
      </c>
      <c r="F21" s="21">
        <v>1.4</v>
      </c>
      <c r="G21" s="153">
        <v>760.4</v>
      </c>
      <c r="H21" s="21">
        <v>750</v>
      </c>
      <c r="I21" s="21">
        <v>1.4</v>
      </c>
    </row>
    <row r="22" spans="1:9" ht="13" customHeight="1" x14ac:dyDescent="0.25">
      <c r="A22" s="3" t="s">
        <v>19</v>
      </c>
      <c r="B22" s="4" t="s">
        <v>1</v>
      </c>
      <c r="C22" s="76">
        <v>623.9</v>
      </c>
      <c r="D22" s="108">
        <v>642.70000000000005</v>
      </c>
      <c r="E22" s="21">
        <f t="shared" si="0"/>
        <v>-18.800000000000068</v>
      </c>
      <c r="F22" s="21">
        <v>-2.9</v>
      </c>
      <c r="G22" s="153">
        <v>623.9</v>
      </c>
      <c r="H22" s="21">
        <v>642.70000000000005</v>
      </c>
      <c r="I22" s="21">
        <v>-2.9</v>
      </c>
    </row>
    <row r="23" spans="1:9" ht="13" customHeight="1" x14ac:dyDescent="0.25">
      <c r="A23" s="3" t="s">
        <v>18</v>
      </c>
      <c r="B23" s="4" t="s">
        <v>1</v>
      </c>
      <c r="C23" s="76">
        <v>10.7</v>
      </c>
      <c r="D23" s="104">
        <v>3.5</v>
      </c>
      <c r="E23" s="21">
        <v>7.3</v>
      </c>
      <c r="F23" s="21" t="s">
        <v>39</v>
      </c>
      <c r="G23" s="153">
        <v>4.3</v>
      </c>
      <c r="H23" s="21">
        <v>2</v>
      </c>
      <c r="I23" s="21" t="s">
        <v>39</v>
      </c>
    </row>
    <row r="24" spans="1:9" ht="16.5" customHeight="1" x14ac:dyDescent="0.25">
      <c r="A24" s="174" t="s">
        <v>17</v>
      </c>
      <c r="B24" s="177"/>
      <c r="C24" s="177"/>
      <c r="D24" s="177"/>
      <c r="E24" s="177"/>
      <c r="F24" s="177"/>
      <c r="G24" s="177"/>
      <c r="H24" s="174"/>
      <c r="I24" s="177"/>
    </row>
    <row r="28" spans="1:9" x14ac:dyDescent="0.25">
      <c r="A28" s="172"/>
      <c r="B28" s="173"/>
      <c r="C28" s="173"/>
      <c r="D28" s="173"/>
      <c r="E28" s="173"/>
      <c r="F28" s="173"/>
      <c r="G28" s="173"/>
    </row>
    <row r="32" spans="1:9" x14ac:dyDescent="0.25">
      <c r="A32" s="173"/>
      <c r="B32" s="173"/>
      <c r="C32" s="173"/>
      <c r="D32" s="173"/>
      <c r="E32" s="173"/>
      <c r="F32" s="173"/>
      <c r="G32" s="173"/>
    </row>
  </sheetData>
  <mergeCells count="6">
    <mergeCell ref="H24:I24"/>
    <mergeCell ref="A24:G24"/>
    <mergeCell ref="A28:G28"/>
    <mergeCell ref="A32:G32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="80" zoomScaleNormal="80" workbookViewId="0">
      <selection activeCell="C4" sqref="C4"/>
    </sheetView>
  </sheetViews>
  <sheetFormatPr baseColWidth="10" defaultColWidth="9.1796875" defaultRowHeight="12.5" x14ac:dyDescent="0.25"/>
  <cols>
    <col min="1" max="1" width="36.81640625" customWidth="1"/>
    <col min="2" max="2" width="10" customWidth="1"/>
    <col min="3" max="4" width="13.453125" customWidth="1"/>
    <col min="5" max="6" width="9.1796875" customWidth="1"/>
    <col min="7" max="9" width="13.453125" customWidth="1"/>
  </cols>
  <sheetData>
    <row r="1" spans="1:9" ht="35.15" customHeight="1" x14ac:dyDescent="0.25"/>
    <row r="2" spans="1:9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9" ht="24.65" customHeight="1" x14ac:dyDescent="0.25">
      <c r="A3" s="176" t="s">
        <v>38</v>
      </c>
      <c r="B3" s="176"/>
      <c r="C3" s="176"/>
    </row>
    <row r="4" spans="1:9" ht="26.15" customHeight="1" x14ac:dyDescent="0.3">
      <c r="A4" s="7"/>
      <c r="B4" s="1" t="s">
        <v>1</v>
      </c>
      <c r="C4" s="2" t="s">
        <v>155</v>
      </c>
      <c r="D4" s="83" t="s">
        <v>156</v>
      </c>
      <c r="E4" s="9" t="s">
        <v>16</v>
      </c>
      <c r="F4" s="1" t="s">
        <v>15</v>
      </c>
      <c r="G4" s="169" t="s">
        <v>159</v>
      </c>
      <c r="H4" s="130" t="s">
        <v>160</v>
      </c>
      <c r="I4" s="1" t="s">
        <v>150</v>
      </c>
    </row>
    <row r="5" spans="1:9" ht="26.15" customHeight="1" x14ac:dyDescent="0.3">
      <c r="A5" s="6" t="s">
        <v>2</v>
      </c>
      <c r="B5" s="4" t="s">
        <v>0</v>
      </c>
      <c r="C5" s="2"/>
      <c r="D5" s="118"/>
      <c r="E5" s="4" t="s">
        <v>1</v>
      </c>
      <c r="F5" s="4" t="s">
        <v>1</v>
      </c>
      <c r="G5" s="150" t="s">
        <v>1</v>
      </c>
      <c r="H5" s="102" t="s">
        <v>1</v>
      </c>
      <c r="I5" s="22" t="s">
        <v>1</v>
      </c>
    </row>
    <row r="6" spans="1:9" ht="13" customHeight="1" x14ac:dyDescent="0.3">
      <c r="A6" s="8" t="s">
        <v>3</v>
      </c>
      <c r="B6" s="4" t="s">
        <v>1</v>
      </c>
      <c r="C6" s="27">
        <v>1749</v>
      </c>
      <c r="D6" s="119">
        <v>2550</v>
      </c>
      <c r="E6" s="28">
        <f>C6-D6</f>
        <v>-801</v>
      </c>
      <c r="F6" s="23">
        <v>-31.4</v>
      </c>
      <c r="G6" s="155">
        <v>835</v>
      </c>
      <c r="H6" s="110">
        <v>1200</v>
      </c>
      <c r="I6" s="79">
        <v>-30.4</v>
      </c>
    </row>
    <row r="7" spans="1:9" ht="13" customHeight="1" x14ac:dyDescent="0.25">
      <c r="A7" s="5" t="s">
        <v>37</v>
      </c>
      <c r="B7" s="26" t="s">
        <v>1</v>
      </c>
      <c r="C7" s="20">
        <v>978</v>
      </c>
      <c r="D7" s="120">
        <v>991</v>
      </c>
      <c r="E7" s="29">
        <f t="shared" ref="E7:E22" si="0">C7-D7</f>
        <v>-13</v>
      </c>
      <c r="F7" s="21">
        <v>-1.3</v>
      </c>
      <c r="G7" s="151">
        <v>516</v>
      </c>
      <c r="H7" s="111">
        <v>563</v>
      </c>
      <c r="I7" s="62">
        <v>-8.3000000000000007</v>
      </c>
    </row>
    <row r="8" spans="1:9" ht="13" customHeight="1" x14ac:dyDescent="0.25">
      <c r="A8" s="5" t="s">
        <v>36</v>
      </c>
      <c r="B8" s="26" t="s">
        <v>1</v>
      </c>
      <c r="C8" s="30">
        <v>771</v>
      </c>
      <c r="D8" s="120">
        <v>1560</v>
      </c>
      <c r="E8" s="29">
        <f t="shared" si="0"/>
        <v>-789</v>
      </c>
      <c r="F8" s="21">
        <v>-50.6</v>
      </c>
      <c r="G8" s="151">
        <v>319</v>
      </c>
      <c r="H8" s="111">
        <v>637</v>
      </c>
      <c r="I8" s="62">
        <v>-49.9</v>
      </c>
    </row>
    <row r="9" spans="1:9" ht="25.15" customHeight="1" x14ac:dyDescent="0.3">
      <c r="A9" s="6" t="s">
        <v>32</v>
      </c>
      <c r="B9" s="4" t="s">
        <v>31</v>
      </c>
      <c r="C9" s="20"/>
      <c r="D9" s="121"/>
      <c r="E9" s="22"/>
      <c r="F9" s="22"/>
      <c r="G9" s="152"/>
      <c r="H9" s="112"/>
      <c r="I9" s="22"/>
    </row>
    <row r="10" spans="1:9" ht="13" customHeight="1" x14ac:dyDescent="0.25">
      <c r="A10" s="3" t="s">
        <v>30</v>
      </c>
      <c r="B10" s="4" t="s">
        <v>1</v>
      </c>
      <c r="C10" s="25">
        <v>70.5</v>
      </c>
      <c r="D10" s="122">
        <v>73.400000000000006</v>
      </c>
      <c r="E10" s="21">
        <f t="shared" si="0"/>
        <v>-2.9000000000000057</v>
      </c>
      <c r="F10" s="21">
        <v>-4</v>
      </c>
      <c r="G10" s="152">
        <v>37.9</v>
      </c>
      <c r="H10" s="112">
        <v>39.9</v>
      </c>
      <c r="I10" s="22">
        <v>-4.9000000000000004</v>
      </c>
    </row>
    <row r="11" spans="1:9" ht="13" customHeight="1" x14ac:dyDescent="0.25">
      <c r="A11" s="3" t="s">
        <v>29</v>
      </c>
      <c r="B11" s="4" t="s">
        <v>1</v>
      </c>
      <c r="C11" s="25">
        <v>76.5</v>
      </c>
      <c r="D11" s="122">
        <v>106.9</v>
      </c>
      <c r="E11" s="21">
        <f t="shared" si="0"/>
        <v>-30.400000000000006</v>
      </c>
      <c r="F11" s="21">
        <v>-28.4</v>
      </c>
      <c r="G11" s="153">
        <v>35.299999999999997</v>
      </c>
      <c r="H11" s="113">
        <v>48.7</v>
      </c>
      <c r="I11" s="21">
        <v>-27.4</v>
      </c>
    </row>
    <row r="12" spans="1:9" ht="13" customHeight="1" x14ac:dyDescent="0.3">
      <c r="A12" s="8" t="s">
        <v>28</v>
      </c>
      <c r="B12" s="4" t="s">
        <v>1</v>
      </c>
      <c r="C12" s="31">
        <v>147</v>
      </c>
      <c r="D12" s="123">
        <v>180.3</v>
      </c>
      <c r="E12" s="79">
        <f t="shared" si="0"/>
        <v>-33.300000000000011</v>
      </c>
      <c r="F12" s="79">
        <v>-18.399999999999999</v>
      </c>
      <c r="G12" s="154">
        <v>73.2</v>
      </c>
      <c r="H12" s="114">
        <v>88.6</v>
      </c>
      <c r="I12" s="79">
        <v>-17.3</v>
      </c>
    </row>
    <row r="13" spans="1:9" ht="13" customHeight="1" x14ac:dyDescent="0.3">
      <c r="A13" s="3" t="s">
        <v>27</v>
      </c>
      <c r="B13" s="4" t="s">
        <v>1</v>
      </c>
      <c r="C13" s="25">
        <v>-77</v>
      </c>
      <c r="D13" s="122">
        <v>-83.6</v>
      </c>
      <c r="E13" s="21">
        <f t="shared" si="0"/>
        <v>6.5999999999999943</v>
      </c>
      <c r="F13" s="21">
        <v>7.9</v>
      </c>
      <c r="G13" s="154">
        <v>-37</v>
      </c>
      <c r="H13" s="115">
        <v>-36.299999999999997</v>
      </c>
      <c r="I13" s="23">
        <v>-2.1</v>
      </c>
    </row>
    <row r="14" spans="1:9" ht="25" x14ac:dyDescent="0.25">
      <c r="A14" s="3" t="s">
        <v>35</v>
      </c>
      <c r="B14" s="4" t="s">
        <v>1</v>
      </c>
      <c r="C14" s="25">
        <v>-3.2</v>
      </c>
      <c r="D14" s="122">
        <v>2.4</v>
      </c>
      <c r="E14" s="21">
        <f t="shared" si="0"/>
        <v>-5.6</v>
      </c>
      <c r="F14" s="21" t="s">
        <v>39</v>
      </c>
      <c r="G14" s="153">
        <v>-3.9</v>
      </c>
      <c r="H14" s="113">
        <v>1.6</v>
      </c>
      <c r="I14" s="21" t="s">
        <v>39</v>
      </c>
    </row>
    <row r="15" spans="1:9" ht="13" customHeight="1" x14ac:dyDescent="0.3">
      <c r="A15" s="6" t="s">
        <v>25</v>
      </c>
      <c r="B15" s="4" t="s">
        <v>1</v>
      </c>
      <c r="C15" s="31">
        <v>66.8</v>
      </c>
      <c r="D15" s="123">
        <v>99</v>
      </c>
      <c r="E15" s="23">
        <f t="shared" si="0"/>
        <v>-32.200000000000003</v>
      </c>
      <c r="F15" s="23">
        <v>-32.6</v>
      </c>
      <c r="G15" s="154">
        <v>32.299999999999997</v>
      </c>
      <c r="H15" s="115">
        <v>53.9</v>
      </c>
      <c r="I15" s="23">
        <v>-40</v>
      </c>
    </row>
    <row r="16" spans="1:9" ht="25" x14ac:dyDescent="0.25">
      <c r="A16" s="3" t="s">
        <v>34</v>
      </c>
      <c r="B16" s="4" t="s">
        <v>1</v>
      </c>
      <c r="C16" s="25">
        <v>-34.700000000000003</v>
      </c>
      <c r="D16" s="122">
        <v>-31.3</v>
      </c>
      <c r="E16" s="21">
        <f t="shared" si="0"/>
        <v>-3.4000000000000021</v>
      </c>
      <c r="F16" s="21">
        <v>-10.6</v>
      </c>
      <c r="G16" s="153">
        <v>-18.100000000000001</v>
      </c>
      <c r="H16" s="116">
        <v>-16.2</v>
      </c>
      <c r="I16" s="21">
        <v>-11.4</v>
      </c>
    </row>
    <row r="17" spans="1:10" ht="13" x14ac:dyDescent="0.3">
      <c r="A17" s="8" t="s">
        <v>23</v>
      </c>
      <c r="B17" s="4" t="s">
        <v>1</v>
      </c>
      <c r="C17" s="31">
        <v>32.1</v>
      </c>
      <c r="D17" s="123">
        <v>67.7</v>
      </c>
      <c r="E17" s="24">
        <f t="shared" si="0"/>
        <v>-35.6</v>
      </c>
      <c r="F17" s="23">
        <v>-52.6</v>
      </c>
      <c r="G17" s="153">
        <v>14.3</v>
      </c>
      <c r="H17" s="113">
        <v>37.700000000000003</v>
      </c>
      <c r="I17" s="21">
        <v>-62.1</v>
      </c>
    </row>
    <row r="18" spans="1:10" x14ac:dyDescent="0.25">
      <c r="A18" s="3" t="s">
        <v>22</v>
      </c>
      <c r="B18" s="4" t="s">
        <v>1</v>
      </c>
      <c r="C18" s="25">
        <v>-7.4</v>
      </c>
      <c r="D18" s="122">
        <v>-8</v>
      </c>
      <c r="E18" s="22">
        <f t="shared" si="0"/>
        <v>0.59999999999999964</v>
      </c>
      <c r="F18" s="21">
        <v>7.3</v>
      </c>
      <c r="G18" s="153">
        <v>-2.9</v>
      </c>
      <c r="H18" s="113">
        <v>-3.7</v>
      </c>
      <c r="I18" s="21">
        <v>21.4</v>
      </c>
    </row>
    <row r="19" spans="1:10" ht="13" customHeight="1" x14ac:dyDescent="0.3">
      <c r="A19" s="8" t="s">
        <v>21</v>
      </c>
      <c r="B19" s="4" t="s">
        <v>1</v>
      </c>
      <c r="C19" s="31">
        <v>24.7</v>
      </c>
      <c r="D19" s="123">
        <v>59.7</v>
      </c>
      <c r="E19" s="23">
        <f t="shared" si="0"/>
        <v>-35</v>
      </c>
      <c r="F19" s="23">
        <v>-58.6</v>
      </c>
      <c r="G19" s="154">
        <v>11.4</v>
      </c>
      <c r="H19" s="115">
        <v>34</v>
      </c>
      <c r="I19" s="23">
        <v>-66.599999999999994</v>
      </c>
      <c r="J19" s="80"/>
    </row>
    <row r="20" spans="1:10" ht="13" customHeight="1" x14ac:dyDescent="0.3">
      <c r="A20" s="3" t="s">
        <v>20</v>
      </c>
      <c r="B20" s="4" t="s">
        <v>1</v>
      </c>
      <c r="C20" s="12">
        <v>1168.5999999999999</v>
      </c>
      <c r="D20" s="122">
        <v>1055.5</v>
      </c>
      <c r="E20" s="21">
        <f t="shared" si="0"/>
        <v>113.09999999999991</v>
      </c>
      <c r="F20" s="21">
        <v>10.7</v>
      </c>
      <c r="G20" s="156">
        <v>1168.5999999999999</v>
      </c>
      <c r="H20" s="117">
        <v>1055.5</v>
      </c>
      <c r="I20" s="23">
        <v>10.7</v>
      </c>
    </row>
    <row r="21" spans="1:10" ht="13" customHeight="1" x14ac:dyDescent="0.25">
      <c r="A21" s="3" t="s">
        <v>19</v>
      </c>
      <c r="B21" s="4" t="s">
        <v>1</v>
      </c>
      <c r="C21" s="25">
        <v>773.1</v>
      </c>
      <c r="D21" s="122">
        <v>783.5</v>
      </c>
      <c r="E21" s="21">
        <f t="shared" si="0"/>
        <v>-10.399999999999977</v>
      </c>
      <c r="F21" s="21">
        <v>-1.3</v>
      </c>
      <c r="G21" s="153">
        <v>773.1</v>
      </c>
      <c r="H21" s="113">
        <v>783.5</v>
      </c>
      <c r="I21" s="21">
        <v>-1.3</v>
      </c>
    </row>
    <row r="22" spans="1:10" ht="13" customHeight="1" x14ac:dyDescent="0.25">
      <c r="A22" s="3" t="s">
        <v>18</v>
      </c>
      <c r="B22" s="4" t="s">
        <v>1</v>
      </c>
      <c r="C22" s="25">
        <v>11.7</v>
      </c>
      <c r="D22" s="122">
        <v>31.1</v>
      </c>
      <c r="E22" s="21">
        <f t="shared" si="0"/>
        <v>-19.400000000000002</v>
      </c>
      <c r="F22" s="21">
        <v>-62.3</v>
      </c>
      <c r="G22" s="153">
        <v>5.6</v>
      </c>
      <c r="H22" s="113">
        <v>6.5</v>
      </c>
      <c r="I22" s="21">
        <v>-14</v>
      </c>
    </row>
    <row r="23" spans="1:10" ht="16.5" customHeight="1" x14ac:dyDescent="0.25">
      <c r="A23" s="174" t="s">
        <v>17</v>
      </c>
      <c r="B23" s="177"/>
      <c r="C23" s="177"/>
      <c r="D23" s="177"/>
      <c r="E23" s="177"/>
      <c r="F23" s="177"/>
      <c r="G23" s="21"/>
      <c r="H23" s="21"/>
      <c r="I23" s="21"/>
    </row>
    <row r="24" spans="1:10" x14ac:dyDescent="0.25">
      <c r="H24" s="178"/>
      <c r="I24" s="179"/>
    </row>
    <row r="25" spans="1:10" x14ac:dyDescent="0.25">
      <c r="H25" s="61"/>
      <c r="I25" s="61"/>
    </row>
    <row r="27" spans="1:10" x14ac:dyDescent="0.25">
      <c r="A27" s="172"/>
      <c r="B27" s="173"/>
      <c r="C27" s="173"/>
      <c r="D27" s="173"/>
      <c r="E27" s="173"/>
      <c r="F27" s="173"/>
    </row>
    <row r="31" spans="1:10" x14ac:dyDescent="0.25">
      <c r="A31" s="173"/>
      <c r="B31" s="173"/>
      <c r="C31" s="173"/>
      <c r="D31" s="173"/>
      <c r="E31" s="173"/>
      <c r="F31" s="173"/>
    </row>
  </sheetData>
  <mergeCells count="6">
    <mergeCell ref="H24:I24"/>
    <mergeCell ref="A23:F23"/>
    <mergeCell ref="A27:F27"/>
    <mergeCell ref="A31:F31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="80" zoomScaleNormal="80" workbookViewId="0">
      <selection activeCell="C4" sqref="C4"/>
    </sheetView>
  </sheetViews>
  <sheetFormatPr baseColWidth="10" defaultColWidth="9.1796875" defaultRowHeight="12.5" x14ac:dyDescent="0.25"/>
  <cols>
    <col min="1" max="1" width="38.54296875" customWidth="1"/>
    <col min="2" max="2" width="8.7265625" customWidth="1"/>
    <col min="3" max="4" width="13.453125" customWidth="1"/>
    <col min="5" max="6" width="9.1796875" customWidth="1"/>
    <col min="7" max="9" width="13.453125" customWidth="1"/>
  </cols>
  <sheetData>
    <row r="1" spans="1:9" ht="35.15" customHeight="1" x14ac:dyDescent="0.25"/>
    <row r="2" spans="1:9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9" ht="24.65" customHeight="1" x14ac:dyDescent="0.25">
      <c r="A3" s="176" t="s">
        <v>40</v>
      </c>
      <c r="B3" s="176"/>
      <c r="C3" s="176"/>
    </row>
    <row r="4" spans="1:9" ht="26.15" customHeight="1" x14ac:dyDescent="0.3">
      <c r="A4" s="7"/>
      <c r="B4" s="1"/>
      <c r="C4" s="2" t="s">
        <v>155</v>
      </c>
      <c r="D4" s="83" t="s">
        <v>156</v>
      </c>
      <c r="E4" s="9" t="s">
        <v>16</v>
      </c>
      <c r="F4" s="1" t="s">
        <v>150</v>
      </c>
      <c r="G4" s="168" t="s">
        <v>159</v>
      </c>
      <c r="H4" s="32" t="s">
        <v>160</v>
      </c>
      <c r="I4" s="1" t="s">
        <v>150</v>
      </c>
    </row>
    <row r="5" spans="1:9" ht="13" x14ac:dyDescent="0.3">
      <c r="A5" s="6" t="s">
        <v>2</v>
      </c>
      <c r="B5" s="4" t="s">
        <v>0</v>
      </c>
      <c r="C5" s="20"/>
      <c r="D5" s="22"/>
      <c r="E5" s="22"/>
      <c r="F5" s="22"/>
      <c r="G5" s="152" t="s">
        <v>1</v>
      </c>
      <c r="H5" s="22" t="s">
        <v>1</v>
      </c>
      <c r="I5" s="22" t="s">
        <v>1</v>
      </c>
    </row>
    <row r="6" spans="1:9" ht="13" customHeight="1" x14ac:dyDescent="0.3">
      <c r="A6" s="8" t="s">
        <v>4</v>
      </c>
      <c r="B6" s="4"/>
      <c r="C6" s="20"/>
      <c r="D6" s="22"/>
      <c r="E6" s="22"/>
      <c r="F6" s="22"/>
      <c r="G6" s="152" t="s">
        <v>1</v>
      </c>
      <c r="H6" s="22" t="s">
        <v>1</v>
      </c>
      <c r="I6" s="22" t="s">
        <v>1</v>
      </c>
    </row>
    <row r="7" spans="1:9" ht="13" customHeight="1" x14ac:dyDescent="0.25">
      <c r="A7" s="5" t="s">
        <v>5</v>
      </c>
      <c r="B7" s="4"/>
      <c r="C7" s="30">
        <v>4545</v>
      </c>
      <c r="D7" s="86">
        <v>4545</v>
      </c>
      <c r="E7" s="29">
        <f>C7-D7</f>
        <v>0</v>
      </c>
      <c r="F7" s="21">
        <v>0</v>
      </c>
      <c r="G7" s="151">
        <v>2261</v>
      </c>
      <c r="H7" s="32">
        <v>2282</v>
      </c>
      <c r="I7" s="62">
        <v>-0.9</v>
      </c>
    </row>
    <row r="8" spans="1:9" ht="13" customHeight="1" x14ac:dyDescent="0.25">
      <c r="A8" s="5" t="s">
        <v>8</v>
      </c>
      <c r="B8" s="4"/>
      <c r="C8" s="30">
        <v>10193</v>
      </c>
      <c r="D8" s="86">
        <v>10567</v>
      </c>
      <c r="E8" s="29">
        <f t="shared" ref="E8:E21" si="0">C8-D8</f>
        <v>-374</v>
      </c>
      <c r="F8" s="21">
        <v>-3.5</v>
      </c>
      <c r="G8" s="151">
        <v>5295</v>
      </c>
      <c r="H8" s="32">
        <v>5237</v>
      </c>
      <c r="I8" s="62">
        <v>1.1000000000000001</v>
      </c>
    </row>
    <row r="9" spans="1:9" ht="25.15" customHeight="1" x14ac:dyDescent="0.3">
      <c r="A9" s="6" t="s">
        <v>32</v>
      </c>
      <c r="B9" s="4" t="s">
        <v>31</v>
      </c>
      <c r="C9" s="20"/>
      <c r="D9" s="146"/>
      <c r="E9" s="22"/>
      <c r="F9" s="22"/>
      <c r="G9" s="152"/>
      <c r="H9" s="22"/>
      <c r="I9" s="22"/>
    </row>
    <row r="10" spans="1:9" ht="13" customHeight="1" x14ac:dyDescent="0.25">
      <c r="A10" s="3" t="s">
        <v>30</v>
      </c>
      <c r="B10" s="4"/>
      <c r="C10" s="25">
        <v>269.8</v>
      </c>
      <c r="D10" s="78">
        <v>279.5</v>
      </c>
      <c r="E10" s="21">
        <v>-9.6</v>
      </c>
      <c r="F10" s="21">
        <v>-3.5</v>
      </c>
      <c r="G10" s="152">
        <v>136.6</v>
      </c>
      <c r="H10" s="22">
        <v>140.30000000000001</v>
      </c>
      <c r="I10" s="22">
        <v>-2.6</v>
      </c>
    </row>
    <row r="11" spans="1:9" ht="13" customHeight="1" x14ac:dyDescent="0.25">
      <c r="A11" s="3" t="s">
        <v>29</v>
      </c>
      <c r="B11" s="4"/>
      <c r="C11" s="25">
        <v>22.8</v>
      </c>
      <c r="D11" s="78">
        <v>25.1</v>
      </c>
      <c r="E11" s="21">
        <f>C11-D11</f>
        <v>-2.3000000000000007</v>
      </c>
      <c r="F11" s="21">
        <v>-9.1</v>
      </c>
      <c r="G11" s="153">
        <v>11.5</v>
      </c>
      <c r="H11" s="21">
        <v>11.6</v>
      </c>
      <c r="I11" s="21">
        <v>-1.1000000000000001</v>
      </c>
    </row>
    <row r="12" spans="1:9" ht="13" customHeight="1" x14ac:dyDescent="0.3">
      <c r="A12" s="8" t="s">
        <v>28</v>
      </c>
      <c r="B12" s="4"/>
      <c r="C12" s="31">
        <v>292.7</v>
      </c>
      <c r="D12" s="79">
        <v>304.60000000000002</v>
      </c>
      <c r="E12" s="23">
        <f t="shared" si="0"/>
        <v>-11.900000000000034</v>
      </c>
      <c r="F12" s="23">
        <v>-3.9</v>
      </c>
      <c r="G12" s="154">
        <v>148</v>
      </c>
      <c r="H12" s="23">
        <v>151.80000000000001</v>
      </c>
      <c r="I12" s="23">
        <v>-2.5</v>
      </c>
    </row>
    <row r="13" spans="1:9" ht="13" customHeight="1" x14ac:dyDescent="0.25">
      <c r="A13" s="3" t="s">
        <v>27</v>
      </c>
      <c r="B13" s="4"/>
      <c r="C13" s="25">
        <v>-159</v>
      </c>
      <c r="D13" s="78">
        <v>-155.9</v>
      </c>
      <c r="E13" s="21">
        <v>-3.2</v>
      </c>
      <c r="F13" s="21">
        <v>-2</v>
      </c>
      <c r="G13" s="153">
        <v>-82.9</v>
      </c>
      <c r="H13" s="21">
        <v>-83.4</v>
      </c>
      <c r="I13" s="21">
        <v>0.6</v>
      </c>
    </row>
    <row r="14" spans="1:9" ht="25" x14ac:dyDescent="0.25">
      <c r="A14" s="3" t="s">
        <v>26</v>
      </c>
      <c r="B14" s="4" t="s">
        <v>1</v>
      </c>
      <c r="C14" s="25" t="s">
        <v>39</v>
      </c>
      <c r="D14" s="78" t="s">
        <v>39</v>
      </c>
      <c r="E14" s="21"/>
      <c r="F14" s="21" t="s">
        <v>39</v>
      </c>
      <c r="G14" s="153" t="s">
        <v>39</v>
      </c>
      <c r="H14" s="21" t="s">
        <v>39</v>
      </c>
      <c r="I14" s="21" t="s">
        <v>39</v>
      </c>
    </row>
    <row r="15" spans="1:9" ht="13" customHeight="1" x14ac:dyDescent="0.3">
      <c r="A15" s="8" t="s">
        <v>25</v>
      </c>
      <c r="B15" s="4"/>
      <c r="C15" s="31">
        <v>133.69999999999999</v>
      </c>
      <c r="D15" s="79">
        <v>148.80000000000001</v>
      </c>
      <c r="E15" s="23">
        <f t="shared" si="0"/>
        <v>-15.100000000000023</v>
      </c>
      <c r="F15" s="23">
        <v>-10.1</v>
      </c>
      <c r="G15" s="154">
        <v>65.099999999999994</v>
      </c>
      <c r="H15" s="23">
        <v>68.400000000000006</v>
      </c>
      <c r="I15" s="23">
        <v>-4.8</v>
      </c>
    </row>
    <row r="16" spans="1:9" ht="25" x14ac:dyDescent="0.25">
      <c r="A16" s="3" t="s">
        <v>24</v>
      </c>
      <c r="B16" s="4"/>
      <c r="C16" s="25">
        <v>-64.8</v>
      </c>
      <c r="D16" s="78">
        <v>-61.4</v>
      </c>
      <c r="E16" s="21">
        <f t="shared" si="0"/>
        <v>-3.3999999999999986</v>
      </c>
      <c r="F16" s="21">
        <v>-5.5</v>
      </c>
      <c r="G16" s="153">
        <v>-32.5</v>
      </c>
      <c r="H16" s="21">
        <v>-31</v>
      </c>
      <c r="I16" s="21">
        <v>-4.7</v>
      </c>
    </row>
    <row r="17" spans="1:9" ht="13" customHeight="1" x14ac:dyDescent="0.3">
      <c r="A17" s="8" t="s">
        <v>23</v>
      </c>
      <c r="B17" s="4"/>
      <c r="C17" s="31">
        <v>68.900000000000006</v>
      </c>
      <c r="D17" s="79">
        <v>87.4</v>
      </c>
      <c r="E17" s="23">
        <f t="shared" si="0"/>
        <v>-18.5</v>
      </c>
      <c r="F17" s="23">
        <v>-21.2</v>
      </c>
      <c r="G17" s="154">
        <v>32.6</v>
      </c>
      <c r="H17" s="23">
        <v>37.4</v>
      </c>
      <c r="I17" s="23">
        <v>-12.8</v>
      </c>
    </row>
    <row r="18" spans="1:9" x14ac:dyDescent="0.25">
      <c r="A18" s="3" t="s">
        <v>22</v>
      </c>
      <c r="B18" s="4"/>
      <c r="C18" s="25">
        <v>-4.5</v>
      </c>
      <c r="D18" s="78">
        <v>-8.5</v>
      </c>
      <c r="E18" s="21">
        <f t="shared" si="0"/>
        <v>4</v>
      </c>
      <c r="F18" s="21">
        <v>47.4</v>
      </c>
      <c r="G18" s="153">
        <v>-1.3</v>
      </c>
      <c r="H18" s="21">
        <v>-4.2</v>
      </c>
      <c r="I18" s="21">
        <v>68.7</v>
      </c>
    </row>
    <row r="19" spans="1:9" ht="13" x14ac:dyDescent="0.3">
      <c r="A19" s="8" t="s">
        <v>21</v>
      </c>
      <c r="B19" s="4"/>
      <c r="C19" s="31">
        <v>64.400000000000006</v>
      </c>
      <c r="D19" s="79">
        <v>78.8</v>
      </c>
      <c r="E19" s="23">
        <f t="shared" si="0"/>
        <v>-14.399999999999991</v>
      </c>
      <c r="F19" s="23">
        <v>-18.3</v>
      </c>
      <c r="G19" s="154">
        <v>31.3</v>
      </c>
      <c r="H19" s="23">
        <v>33.200000000000003</v>
      </c>
      <c r="I19" s="23">
        <v>-5.6</v>
      </c>
    </row>
    <row r="20" spans="1:9" x14ac:dyDescent="0.25">
      <c r="A20" s="3" t="s">
        <v>20</v>
      </c>
      <c r="B20" s="4"/>
      <c r="C20" s="12">
        <v>2031</v>
      </c>
      <c r="D20" s="82">
        <v>1951.5</v>
      </c>
      <c r="E20" s="21">
        <f t="shared" si="0"/>
        <v>79.5</v>
      </c>
      <c r="F20" s="21">
        <v>4.0999999999999996</v>
      </c>
      <c r="G20" s="156">
        <v>2031</v>
      </c>
      <c r="H20" s="63">
        <v>1951.5</v>
      </c>
      <c r="I20" s="21">
        <v>4.0999999999999996</v>
      </c>
    </row>
    <row r="21" spans="1:9" ht="12.75" customHeight="1" x14ac:dyDescent="0.25">
      <c r="A21" s="3" t="s">
        <v>19</v>
      </c>
      <c r="B21" s="4" t="s">
        <v>1</v>
      </c>
      <c r="C21" s="33">
        <v>1395.3</v>
      </c>
      <c r="D21" s="85">
        <v>1321.6</v>
      </c>
      <c r="E21" s="21">
        <f t="shared" si="0"/>
        <v>73.700000000000045</v>
      </c>
      <c r="F21" s="21">
        <v>5.6</v>
      </c>
      <c r="G21" s="156">
        <v>1395.3</v>
      </c>
      <c r="H21" s="63">
        <v>1321.6</v>
      </c>
      <c r="I21" s="21">
        <v>5.6</v>
      </c>
    </row>
    <row r="22" spans="1:9" ht="13" customHeight="1" x14ac:dyDescent="0.25">
      <c r="A22" s="3" t="s">
        <v>18</v>
      </c>
      <c r="B22" s="4"/>
      <c r="C22" s="25">
        <v>58.8</v>
      </c>
      <c r="D22" s="78">
        <v>56.2</v>
      </c>
      <c r="E22" s="21">
        <v>2.7</v>
      </c>
      <c r="F22" s="21">
        <v>4.8</v>
      </c>
      <c r="G22" s="153">
        <v>26.1</v>
      </c>
      <c r="H22" s="21">
        <v>29.4</v>
      </c>
      <c r="I22" s="21">
        <v>-11.4</v>
      </c>
    </row>
    <row r="23" spans="1:9" ht="21.75" customHeight="1" x14ac:dyDescent="0.3">
      <c r="A23" s="174" t="s">
        <v>17</v>
      </c>
      <c r="B23" s="174"/>
      <c r="C23" s="174"/>
      <c r="D23" s="174"/>
      <c r="E23" s="174"/>
      <c r="F23" s="174"/>
      <c r="G23" s="21"/>
      <c r="H23" s="23"/>
      <c r="I23" s="23"/>
    </row>
    <row r="24" spans="1:9" x14ac:dyDescent="0.25">
      <c r="H24" s="178"/>
      <c r="I24" s="179"/>
    </row>
    <row r="27" spans="1:9" x14ac:dyDescent="0.25">
      <c r="A27" s="172"/>
      <c r="B27" s="173"/>
      <c r="C27" s="173"/>
      <c r="D27" s="173"/>
      <c r="E27" s="173"/>
      <c r="F27" s="173"/>
    </row>
    <row r="31" spans="1:9" x14ac:dyDescent="0.25">
      <c r="A31" s="173"/>
      <c r="B31" s="173"/>
      <c r="C31" s="173"/>
      <c r="D31" s="173"/>
      <c r="E31" s="173"/>
      <c r="F31" s="173"/>
    </row>
  </sheetData>
  <mergeCells count="6">
    <mergeCell ref="H24:I24"/>
    <mergeCell ref="A23:F23"/>
    <mergeCell ref="A27:F27"/>
    <mergeCell ref="A31:F31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="80" zoomScaleNormal="80" workbookViewId="0">
      <selection activeCell="C4" sqref="C4"/>
    </sheetView>
  </sheetViews>
  <sheetFormatPr baseColWidth="10" defaultColWidth="9.1796875" defaultRowHeight="12.5" x14ac:dyDescent="0.25"/>
  <cols>
    <col min="1" max="1" width="36.453125" bestFit="1" customWidth="1"/>
    <col min="2" max="2" width="9" customWidth="1"/>
    <col min="3" max="4" width="13.453125" customWidth="1"/>
    <col min="5" max="6" width="9.1796875" customWidth="1"/>
    <col min="7" max="9" width="13.453125" customWidth="1"/>
  </cols>
  <sheetData>
    <row r="1" spans="1:9" ht="35.15" customHeight="1" x14ac:dyDescent="0.25"/>
    <row r="2" spans="1:9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9" ht="24.65" customHeight="1" x14ac:dyDescent="0.25">
      <c r="A3" s="176" t="s">
        <v>44</v>
      </c>
      <c r="B3" s="176"/>
      <c r="C3" s="176"/>
    </row>
    <row r="4" spans="1:9" ht="25.5" x14ac:dyDescent="0.3">
      <c r="A4" s="7"/>
      <c r="B4" s="1"/>
      <c r="C4" s="2" t="s">
        <v>155</v>
      </c>
      <c r="D4" s="83" t="s">
        <v>156</v>
      </c>
      <c r="E4" s="9" t="s">
        <v>16</v>
      </c>
      <c r="F4" s="1" t="s">
        <v>150</v>
      </c>
      <c r="G4" s="168" t="s">
        <v>159</v>
      </c>
      <c r="H4" s="83" t="s">
        <v>160</v>
      </c>
      <c r="I4" s="1" t="s">
        <v>150</v>
      </c>
    </row>
    <row r="5" spans="1:9" ht="12.75" customHeight="1" x14ac:dyDescent="0.3">
      <c r="A5" s="6" t="s">
        <v>2</v>
      </c>
      <c r="B5" s="4" t="s">
        <v>0</v>
      </c>
      <c r="C5" s="20"/>
      <c r="D5" s="59"/>
      <c r="E5" s="22"/>
      <c r="F5" s="22"/>
      <c r="G5" s="152" t="s">
        <v>1</v>
      </c>
      <c r="H5" s="22" t="s">
        <v>1</v>
      </c>
      <c r="I5" s="22" t="s">
        <v>1</v>
      </c>
    </row>
    <row r="6" spans="1:9" ht="12.75" customHeight="1" x14ac:dyDescent="0.3">
      <c r="A6" s="8" t="s">
        <v>3</v>
      </c>
      <c r="B6" s="15"/>
      <c r="C6" s="34">
        <v>234</v>
      </c>
      <c r="D6" s="133">
        <v>240</v>
      </c>
      <c r="E6" s="28">
        <f>C6-D6</f>
        <v>-6</v>
      </c>
      <c r="F6" s="143">
        <v>-2.6</v>
      </c>
      <c r="G6" s="155">
        <v>132</v>
      </c>
      <c r="H6" s="70">
        <v>134</v>
      </c>
      <c r="I6" s="24">
        <v>-1.2</v>
      </c>
    </row>
    <row r="7" spans="1:9" ht="12.75" customHeight="1" x14ac:dyDescent="0.25">
      <c r="A7" s="5" t="s">
        <v>37</v>
      </c>
      <c r="B7" s="4"/>
      <c r="C7" s="20">
        <v>52</v>
      </c>
      <c r="D7" s="144">
        <v>47</v>
      </c>
      <c r="E7" s="22">
        <f t="shared" ref="E7:E27" si="0">C7-D7</f>
        <v>5</v>
      </c>
      <c r="F7" s="139">
        <v>12.6</v>
      </c>
      <c r="G7" s="151">
        <v>31</v>
      </c>
      <c r="H7" s="64">
        <v>27</v>
      </c>
      <c r="I7" s="62">
        <v>17.899999999999999</v>
      </c>
    </row>
    <row r="8" spans="1:9" ht="12.75" customHeight="1" x14ac:dyDescent="0.25">
      <c r="A8" s="5" t="s">
        <v>36</v>
      </c>
      <c r="B8" s="4"/>
      <c r="C8" s="20">
        <v>182</v>
      </c>
      <c r="D8" s="144">
        <v>194</v>
      </c>
      <c r="E8" s="29">
        <f t="shared" si="0"/>
        <v>-12</v>
      </c>
      <c r="F8" s="139">
        <v>-6.2</v>
      </c>
      <c r="G8" s="151">
        <v>101</v>
      </c>
      <c r="H8" s="64">
        <v>108</v>
      </c>
      <c r="I8" s="62">
        <v>-6</v>
      </c>
    </row>
    <row r="9" spans="1:9" ht="12.75" customHeight="1" x14ac:dyDescent="0.3">
      <c r="A9" s="8" t="s">
        <v>4</v>
      </c>
      <c r="B9" s="15"/>
      <c r="C9" s="27">
        <v>7619</v>
      </c>
      <c r="D9" s="133">
        <v>7752</v>
      </c>
      <c r="E9" s="28">
        <f t="shared" si="0"/>
        <v>-133</v>
      </c>
      <c r="F9" s="139">
        <v>-1.7</v>
      </c>
      <c r="G9" s="148">
        <v>4137</v>
      </c>
      <c r="H9" s="70">
        <v>4073</v>
      </c>
      <c r="I9" s="24">
        <v>1.6</v>
      </c>
    </row>
    <row r="10" spans="1:9" ht="12.75" customHeight="1" x14ac:dyDescent="0.3">
      <c r="A10" s="8" t="s">
        <v>6</v>
      </c>
      <c r="B10" s="15"/>
      <c r="C10" s="13">
        <v>6704</v>
      </c>
      <c r="D10" s="133">
        <v>6844</v>
      </c>
      <c r="E10" s="28">
        <f t="shared" si="0"/>
        <v>-140</v>
      </c>
      <c r="F10" s="143">
        <v>-2</v>
      </c>
      <c r="G10" s="148">
        <v>3675</v>
      </c>
      <c r="H10" s="70">
        <v>3638</v>
      </c>
      <c r="I10" s="23">
        <v>1</v>
      </c>
    </row>
    <row r="11" spans="1:9" ht="12.75" customHeight="1" x14ac:dyDescent="0.25">
      <c r="A11" s="5" t="s">
        <v>43</v>
      </c>
      <c r="B11" s="4"/>
      <c r="C11" s="14">
        <v>6483</v>
      </c>
      <c r="D11" s="144">
        <v>6611</v>
      </c>
      <c r="E11" s="56">
        <f t="shared" si="0"/>
        <v>-128</v>
      </c>
      <c r="F11" s="139">
        <v>-1.9</v>
      </c>
      <c r="G11" s="149">
        <v>3544</v>
      </c>
      <c r="H11" s="64">
        <v>3508</v>
      </c>
      <c r="I11" s="21">
        <v>1</v>
      </c>
    </row>
    <row r="12" spans="1:9" ht="12.75" customHeight="1" x14ac:dyDescent="0.25">
      <c r="A12" s="5" t="s">
        <v>42</v>
      </c>
      <c r="B12" s="4"/>
      <c r="C12" s="20">
        <v>64</v>
      </c>
      <c r="D12" s="144">
        <v>58</v>
      </c>
      <c r="E12" s="56">
        <f t="shared" si="0"/>
        <v>6</v>
      </c>
      <c r="F12" s="139">
        <v>11.7</v>
      </c>
      <c r="G12" s="157">
        <v>36</v>
      </c>
      <c r="H12" s="64">
        <v>30</v>
      </c>
      <c r="I12" s="21">
        <v>18.399999999999999</v>
      </c>
    </row>
    <row r="13" spans="1:9" ht="12.75" customHeight="1" x14ac:dyDescent="0.25">
      <c r="A13" s="5" t="s">
        <v>41</v>
      </c>
      <c r="B13" s="4"/>
      <c r="C13" s="20">
        <v>156</v>
      </c>
      <c r="D13" s="144">
        <v>175</v>
      </c>
      <c r="E13" s="56">
        <f t="shared" si="0"/>
        <v>-19</v>
      </c>
      <c r="F13" s="139">
        <v>-10.6</v>
      </c>
      <c r="G13" s="157">
        <v>95</v>
      </c>
      <c r="H13" s="64">
        <v>100</v>
      </c>
      <c r="I13" s="21">
        <v>-5.3</v>
      </c>
    </row>
    <row r="14" spans="1:9" ht="25.15" customHeight="1" x14ac:dyDescent="0.3">
      <c r="A14" s="6" t="s">
        <v>32</v>
      </c>
      <c r="B14" s="4" t="s">
        <v>31</v>
      </c>
      <c r="C14" s="20"/>
      <c r="D14" s="145"/>
      <c r="E14" s="57"/>
      <c r="F14" s="139"/>
      <c r="G14" s="153"/>
      <c r="H14" s="64"/>
      <c r="I14" s="21"/>
    </row>
    <row r="15" spans="1:9" ht="13" customHeight="1" x14ac:dyDescent="0.25">
      <c r="A15" s="3" t="s">
        <v>30</v>
      </c>
      <c r="B15" s="4"/>
      <c r="C15" s="25">
        <v>520.20000000000005</v>
      </c>
      <c r="D15" s="82">
        <v>486.7</v>
      </c>
      <c r="E15" s="22">
        <f t="shared" si="0"/>
        <v>33.500000000000057</v>
      </c>
      <c r="F15" s="139">
        <v>6.9</v>
      </c>
      <c r="G15" s="153">
        <v>281.8</v>
      </c>
      <c r="H15" s="64">
        <v>256</v>
      </c>
      <c r="I15" s="21">
        <v>10.1</v>
      </c>
    </row>
    <row r="16" spans="1:9" ht="13" customHeight="1" x14ac:dyDescent="0.25">
      <c r="A16" s="3" t="s">
        <v>29</v>
      </c>
      <c r="B16" s="4"/>
      <c r="C16" s="25">
        <v>0.4</v>
      </c>
      <c r="D16" s="82">
        <v>0.5</v>
      </c>
      <c r="E16" s="22">
        <f t="shared" si="0"/>
        <v>-9.9999999999999978E-2</v>
      </c>
      <c r="F16" s="139">
        <v>-15.8</v>
      </c>
      <c r="G16" s="153">
        <v>0.2</v>
      </c>
      <c r="H16" s="63">
        <v>0.2</v>
      </c>
      <c r="I16" s="21">
        <v>-12.1</v>
      </c>
    </row>
    <row r="17" spans="1:9" ht="13" customHeight="1" x14ac:dyDescent="0.3">
      <c r="A17" s="8" t="s">
        <v>28</v>
      </c>
      <c r="B17" s="15"/>
      <c r="C17" s="31">
        <v>520.6</v>
      </c>
      <c r="D17" s="84">
        <v>487.2</v>
      </c>
      <c r="E17" s="23">
        <f t="shared" si="0"/>
        <v>33.400000000000034</v>
      </c>
      <c r="F17" s="143">
        <v>6.9</v>
      </c>
      <c r="G17" s="154">
        <v>282</v>
      </c>
      <c r="H17" s="70">
        <v>256.2</v>
      </c>
      <c r="I17" s="23">
        <v>10.1</v>
      </c>
    </row>
    <row r="18" spans="1:9" ht="13" customHeight="1" x14ac:dyDescent="0.25">
      <c r="A18" s="3" t="s">
        <v>27</v>
      </c>
      <c r="B18" s="4"/>
      <c r="C18" s="25">
        <v>-440.4</v>
      </c>
      <c r="D18" s="78">
        <v>-433.2</v>
      </c>
      <c r="E18" s="21">
        <f t="shared" si="0"/>
        <v>-7.1999999999999886</v>
      </c>
      <c r="F18" s="139">
        <v>-1.7</v>
      </c>
      <c r="G18" s="153">
        <v>-235.1</v>
      </c>
      <c r="H18" s="21">
        <v>-225.3</v>
      </c>
      <c r="I18" s="21">
        <v>-4.4000000000000004</v>
      </c>
    </row>
    <row r="19" spans="1:9" ht="25.5" x14ac:dyDescent="0.3">
      <c r="A19" s="3" t="s">
        <v>26</v>
      </c>
      <c r="B19" s="4" t="s">
        <v>1</v>
      </c>
      <c r="C19" s="23" t="s">
        <v>39</v>
      </c>
      <c r="D19" s="79" t="s">
        <v>39</v>
      </c>
      <c r="E19" s="23" t="s">
        <v>39</v>
      </c>
      <c r="F19" s="79" t="s">
        <v>39</v>
      </c>
      <c r="G19" s="158" t="s">
        <v>39</v>
      </c>
      <c r="H19" s="23" t="s">
        <v>39</v>
      </c>
      <c r="I19" s="21" t="s">
        <v>39</v>
      </c>
    </row>
    <row r="20" spans="1:9" ht="13" customHeight="1" x14ac:dyDescent="0.3">
      <c r="A20" s="8" t="s">
        <v>25</v>
      </c>
      <c r="B20" s="15"/>
      <c r="C20" s="31">
        <v>80.2</v>
      </c>
      <c r="D20" s="84">
        <v>54</v>
      </c>
      <c r="E20" s="23">
        <f t="shared" si="0"/>
        <v>26.200000000000003</v>
      </c>
      <c r="F20" s="139">
        <v>48.5</v>
      </c>
      <c r="G20" s="154">
        <v>46.9</v>
      </c>
      <c r="H20" s="23">
        <v>30.9</v>
      </c>
      <c r="I20" s="23">
        <v>51.5</v>
      </c>
    </row>
    <row r="21" spans="1:9" ht="25" x14ac:dyDescent="0.25">
      <c r="A21" s="3" t="s">
        <v>24</v>
      </c>
      <c r="B21" s="4"/>
      <c r="C21" s="25">
        <v>-48.6</v>
      </c>
      <c r="D21" s="78">
        <v>-29.7</v>
      </c>
      <c r="E21" s="21">
        <v>-18.8</v>
      </c>
      <c r="F21" s="139">
        <v>-63.3</v>
      </c>
      <c r="G21" s="153">
        <v>-30.7</v>
      </c>
      <c r="H21" s="21">
        <v>-14.3</v>
      </c>
      <c r="I21" s="21" t="s">
        <v>39</v>
      </c>
    </row>
    <row r="22" spans="1:9" ht="13" customHeight="1" x14ac:dyDescent="0.3">
      <c r="A22" s="8" t="s">
        <v>23</v>
      </c>
      <c r="B22" s="15"/>
      <c r="C22" s="31">
        <v>31.6</v>
      </c>
      <c r="D22" s="79">
        <v>24.3</v>
      </c>
      <c r="E22" s="79">
        <v>7.4</v>
      </c>
      <c r="F22" s="143">
        <v>30.4</v>
      </c>
      <c r="G22" s="154">
        <v>16.100000000000001</v>
      </c>
      <c r="H22" s="79">
        <v>16.600000000000001</v>
      </c>
      <c r="I22" s="79">
        <v>-3.1</v>
      </c>
    </row>
    <row r="23" spans="1:9" ht="13" customHeight="1" x14ac:dyDescent="0.25">
      <c r="A23" s="3" t="s">
        <v>22</v>
      </c>
      <c r="B23" s="4"/>
      <c r="C23" s="25">
        <v>-11.2</v>
      </c>
      <c r="D23" s="78">
        <v>-10.6</v>
      </c>
      <c r="E23" s="21">
        <f t="shared" si="0"/>
        <v>-0.59999999999999964</v>
      </c>
      <c r="F23" s="139">
        <v>-6.2</v>
      </c>
      <c r="G23" s="153">
        <v>-5.8</v>
      </c>
      <c r="H23" s="21">
        <v>-5.2</v>
      </c>
      <c r="I23" s="21">
        <v>-11.9</v>
      </c>
    </row>
    <row r="24" spans="1:9" ht="13" customHeight="1" x14ac:dyDescent="0.3">
      <c r="A24" s="8" t="s">
        <v>21</v>
      </c>
      <c r="B24" s="15"/>
      <c r="C24" s="31">
        <v>20.399999999999999</v>
      </c>
      <c r="D24" s="79">
        <v>13.7</v>
      </c>
      <c r="E24" s="81">
        <f t="shared" si="0"/>
        <v>6.6999999999999993</v>
      </c>
      <c r="F24" s="143">
        <v>49</v>
      </c>
      <c r="G24" s="154">
        <v>10.3</v>
      </c>
      <c r="H24" s="84">
        <v>11.4</v>
      </c>
      <c r="I24" s="75">
        <v>-9.9</v>
      </c>
    </row>
    <row r="25" spans="1:9" ht="13" customHeight="1" x14ac:dyDescent="0.25">
      <c r="A25" s="3" t="s">
        <v>20</v>
      </c>
      <c r="B25" s="4"/>
      <c r="C25" s="12">
        <v>1209.0999999999999</v>
      </c>
      <c r="D25" s="82">
        <v>1179.3</v>
      </c>
      <c r="E25" s="22">
        <f t="shared" si="0"/>
        <v>29.799999999999955</v>
      </c>
      <c r="F25" s="139">
        <v>2.5</v>
      </c>
      <c r="G25" s="156">
        <v>1209.0999999999999</v>
      </c>
      <c r="H25" s="63">
        <v>1179.3</v>
      </c>
      <c r="I25" s="21">
        <v>2.5</v>
      </c>
    </row>
    <row r="26" spans="1:9" ht="13" customHeight="1" x14ac:dyDescent="0.25">
      <c r="A26" s="3" t="s">
        <v>19</v>
      </c>
      <c r="B26" s="4" t="s">
        <v>1</v>
      </c>
      <c r="C26" s="33">
        <v>901</v>
      </c>
      <c r="D26" s="78">
        <v>925.6</v>
      </c>
      <c r="E26" s="21">
        <f t="shared" si="0"/>
        <v>-24.600000000000023</v>
      </c>
      <c r="F26" s="139">
        <v>-2.7</v>
      </c>
      <c r="G26" s="156">
        <v>901</v>
      </c>
      <c r="H26" s="63">
        <v>925.6</v>
      </c>
      <c r="I26" s="21">
        <v>-2.7</v>
      </c>
    </row>
    <row r="27" spans="1:9" ht="13" customHeight="1" x14ac:dyDescent="0.25">
      <c r="A27" s="3" t="s">
        <v>18</v>
      </c>
      <c r="B27" s="4"/>
      <c r="C27" s="25">
        <v>49.7</v>
      </c>
      <c r="D27" s="78">
        <v>39.799999999999997</v>
      </c>
      <c r="E27" s="21">
        <f t="shared" si="0"/>
        <v>9.9000000000000057</v>
      </c>
      <c r="F27" s="139">
        <v>24.9</v>
      </c>
      <c r="G27" s="156">
        <v>14.7</v>
      </c>
      <c r="H27" s="63">
        <v>15.1</v>
      </c>
      <c r="I27" s="21">
        <v>-2.2000000000000002</v>
      </c>
    </row>
    <row r="28" spans="1:9" ht="22.9" customHeight="1" x14ac:dyDescent="0.25">
      <c r="A28" s="174" t="s">
        <v>17</v>
      </c>
      <c r="B28" s="177"/>
      <c r="C28" s="177"/>
      <c r="D28" s="177"/>
      <c r="E28" s="177"/>
      <c r="F28" s="177"/>
      <c r="G28" s="177"/>
      <c r="H28" s="21"/>
      <c r="I28" s="21"/>
    </row>
    <row r="32" spans="1:9" x14ac:dyDescent="0.25">
      <c r="A32" s="172"/>
      <c r="B32" s="173"/>
      <c r="C32" s="173"/>
      <c r="D32" s="173"/>
      <c r="E32" s="173"/>
      <c r="F32" s="173"/>
      <c r="G32" s="173"/>
    </row>
    <row r="36" spans="1:7" x14ac:dyDescent="0.25">
      <c r="A36" s="173"/>
      <c r="B36" s="173"/>
      <c r="C36" s="173"/>
      <c r="D36" s="173"/>
      <c r="E36" s="173"/>
      <c r="F36" s="173"/>
      <c r="G36" s="173"/>
    </row>
  </sheetData>
  <mergeCells count="5">
    <mergeCell ref="A36:G36"/>
    <mergeCell ref="A2:C2"/>
    <mergeCell ref="A3:C3"/>
    <mergeCell ref="A28:G28"/>
    <mergeCell ref="A32:G3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80" zoomScaleNormal="80" workbookViewId="0">
      <selection activeCell="G4" sqref="G4"/>
    </sheetView>
  </sheetViews>
  <sheetFormatPr baseColWidth="10" defaultColWidth="9.1796875" defaultRowHeight="12.5" x14ac:dyDescent="0.25"/>
  <cols>
    <col min="1" max="1" width="38.7265625" style="35" customWidth="1"/>
    <col min="2" max="2" width="9.26953125" style="35" customWidth="1"/>
    <col min="3" max="4" width="13.453125" style="35" customWidth="1"/>
    <col min="5" max="6" width="9.1796875" style="35" customWidth="1"/>
    <col min="7" max="9" width="13.453125" customWidth="1"/>
    <col min="10" max="16384" width="9.1796875" style="35"/>
  </cols>
  <sheetData>
    <row r="1" spans="1:9" customFormat="1" ht="35.15" customHeight="1" x14ac:dyDescent="0.25"/>
    <row r="2" spans="1:9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9" customFormat="1" ht="13" x14ac:dyDescent="0.25">
      <c r="A3" s="176" t="s">
        <v>46</v>
      </c>
      <c r="B3" s="176"/>
      <c r="C3" s="176"/>
    </row>
    <row r="4" spans="1:9" ht="26.15" customHeight="1" x14ac:dyDescent="0.3">
      <c r="A4" s="40"/>
      <c r="B4" s="19" t="s">
        <v>31</v>
      </c>
      <c r="C4" s="2" t="s">
        <v>155</v>
      </c>
      <c r="D4" s="131" t="s">
        <v>156</v>
      </c>
      <c r="E4" s="9" t="s">
        <v>16</v>
      </c>
      <c r="F4" s="1" t="s">
        <v>150</v>
      </c>
      <c r="G4" s="169" t="s">
        <v>159</v>
      </c>
      <c r="H4" s="131" t="s">
        <v>160</v>
      </c>
      <c r="I4" s="9" t="s">
        <v>163</v>
      </c>
    </row>
    <row r="5" spans="1:9" ht="13" customHeight="1" x14ac:dyDescent="0.25">
      <c r="A5" s="38" t="s">
        <v>141</v>
      </c>
      <c r="B5" s="22" t="s">
        <v>1</v>
      </c>
      <c r="C5" s="25">
        <v>65.099999999999994</v>
      </c>
      <c r="D5" s="78">
        <v>40</v>
      </c>
      <c r="E5" s="21">
        <v>25.2</v>
      </c>
      <c r="F5" s="21">
        <v>62.9</v>
      </c>
      <c r="G5" s="152">
        <v>28.3</v>
      </c>
      <c r="H5" s="22">
        <v>19.899999999999999</v>
      </c>
      <c r="I5" s="22">
        <v>42.6</v>
      </c>
    </row>
    <row r="6" spans="1:9" ht="13" customHeight="1" x14ac:dyDescent="0.25">
      <c r="A6" s="38" t="s">
        <v>29</v>
      </c>
      <c r="B6" s="22" t="s">
        <v>1</v>
      </c>
      <c r="C6" s="25">
        <v>0.2</v>
      </c>
      <c r="D6" s="78">
        <v>0.2</v>
      </c>
      <c r="E6" s="21">
        <v>0</v>
      </c>
      <c r="F6" s="21">
        <v>-11.2</v>
      </c>
      <c r="G6" s="152">
        <v>0.1</v>
      </c>
      <c r="H6" s="22">
        <v>0.1</v>
      </c>
      <c r="I6" s="22">
        <v>-8.8000000000000007</v>
      </c>
    </row>
    <row r="7" spans="1:9" ht="13" customHeight="1" x14ac:dyDescent="0.3">
      <c r="A7" s="39" t="s">
        <v>140</v>
      </c>
      <c r="B7" s="24" t="s">
        <v>1</v>
      </c>
      <c r="C7" s="31">
        <v>65.400000000000006</v>
      </c>
      <c r="D7" s="79">
        <v>40.200000000000003</v>
      </c>
      <c r="E7" s="23">
        <v>25.1</v>
      </c>
      <c r="F7" s="23">
        <v>62.5</v>
      </c>
      <c r="G7" s="159">
        <v>28.4</v>
      </c>
      <c r="H7" s="65">
        <v>20</v>
      </c>
      <c r="I7" s="65">
        <v>42.3</v>
      </c>
    </row>
    <row r="8" spans="1:9" ht="13" customHeight="1" x14ac:dyDescent="0.25">
      <c r="A8" s="38" t="s">
        <v>139</v>
      </c>
      <c r="B8" s="22" t="s">
        <v>1</v>
      </c>
      <c r="C8" s="25">
        <v>-63</v>
      </c>
      <c r="D8" s="78">
        <v>-36.200000000000003</v>
      </c>
      <c r="E8" s="21">
        <v>-26.8</v>
      </c>
      <c r="F8" s="21">
        <v>-73.8</v>
      </c>
      <c r="G8" s="151">
        <v>-28.9</v>
      </c>
      <c r="H8" s="32">
        <v>-18.399999999999999</v>
      </c>
      <c r="I8" s="32">
        <v>-57.3</v>
      </c>
    </row>
    <row r="9" spans="1:9" ht="25" x14ac:dyDescent="0.25">
      <c r="A9" s="38" t="s">
        <v>26</v>
      </c>
      <c r="B9" s="22" t="s">
        <v>1</v>
      </c>
      <c r="C9" s="25">
        <v>6.9</v>
      </c>
      <c r="D9" s="78">
        <v>9.1999999999999993</v>
      </c>
      <c r="E9" s="21">
        <v>-2.4</v>
      </c>
      <c r="F9" s="21">
        <v>-25.5</v>
      </c>
      <c r="G9" s="152">
        <v>4.2</v>
      </c>
      <c r="H9" s="22">
        <v>3.3</v>
      </c>
      <c r="I9" s="22">
        <v>28.2</v>
      </c>
    </row>
    <row r="10" spans="1:9" ht="13" customHeight="1" x14ac:dyDescent="0.3">
      <c r="A10" s="39" t="s">
        <v>25</v>
      </c>
      <c r="B10" s="22" t="s">
        <v>1</v>
      </c>
      <c r="C10" s="31">
        <v>9.1999999999999993</v>
      </c>
      <c r="D10" s="79">
        <v>13.2</v>
      </c>
      <c r="E10" s="23">
        <v>-4</v>
      </c>
      <c r="F10" s="23">
        <v>-30.2</v>
      </c>
      <c r="G10" s="155">
        <v>3.7</v>
      </c>
      <c r="H10" s="24">
        <v>4.9000000000000004</v>
      </c>
      <c r="I10" s="24">
        <v>-23.9</v>
      </c>
    </row>
    <row r="11" spans="1:9" ht="25" x14ac:dyDescent="0.25">
      <c r="A11" s="38" t="s">
        <v>24</v>
      </c>
      <c r="B11" s="22" t="s">
        <v>1</v>
      </c>
      <c r="C11" s="25">
        <v>-5.9</v>
      </c>
      <c r="D11" s="78">
        <v>-5.7</v>
      </c>
      <c r="E11" s="21">
        <v>-0.2</v>
      </c>
      <c r="F11" s="21">
        <v>-3.9</v>
      </c>
      <c r="G11" s="153">
        <v>-2.9</v>
      </c>
      <c r="H11" s="21">
        <v>-2.9</v>
      </c>
      <c r="I11" s="21">
        <v>-0.1</v>
      </c>
    </row>
    <row r="12" spans="1:9" ht="13" x14ac:dyDescent="0.3">
      <c r="A12" s="39" t="s">
        <v>45</v>
      </c>
      <c r="B12" s="22" t="s">
        <v>1</v>
      </c>
      <c r="C12" s="31">
        <v>3.3</v>
      </c>
      <c r="D12" s="79">
        <v>7.5</v>
      </c>
      <c r="E12" s="23">
        <v>-4.2</v>
      </c>
      <c r="F12" s="23">
        <v>-56.1</v>
      </c>
      <c r="G12" s="154">
        <v>0.8</v>
      </c>
      <c r="H12" s="23">
        <v>2</v>
      </c>
      <c r="I12" s="23">
        <v>-59.1</v>
      </c>
    </row>
    <row r="13" spans="1:9" ht="13" customHeight="1" x14ac:dyDescent="0.25">
      <c r="A13" s="38" t="s">
        <v>22</v>
      </c>
      <c r="B13" s="22" t="s">
        <v>1</v>
      </c>
      <c r="C13" s="25">
        <v>-3.4</v>
      </c>
      <c r="D13" s="78">
        <v>-2.6</v>
      </c>
      <c r="E13" s="21">
        <v>-0.8</v>
      </c>
      <c r="F13" s="21">
        <v>-30.7</v>
      </c>
      <c r="G13" s="153">
        <v>-2.2000000000000002</v>
      </c>
      <c r="H13" s="21">
        <v>-1.4</v>
      </c>
      <c r="I13" s="21">
        <v>-56.9</v>
      </c>
    </row>
    <row r="14" spans="1:9" ht="13" customHeight="1" x14ac:dyDescent="0.3">
      <c r="A14" s="39" t="s">
        <v>21</v>
      </c>
      <c r="B14" s="24" t="s">
        <v>1</v>
      </c>
      <c r="C14" s="31">
        <v>-0.1</v>
      </c>
      <c r="D14" s="79">
        <v>4.9000000000000004</v>
      </c>
      <c r="E14" s="23">
        <v>-5</v>
      </c>
      <c r="F14" s="23" t="s">
        <v>39</v>
      </c>
      <c r="G14" s="154">
        <v>-1.4</v>
      </c>
      <c r="H14" s="23">
        <v>0.6</v>
      </c>
      <c r="I14" s="23" t="s">
        <v>39</v>
      </c>
    </row>
    <row r="15" spans="1:9" ht="13" customHeight="1" x14ac:dyDescent="0.25">
      <c r="A15" s="38" t="s">
        <v>20</v>
      </c>
      <c r="B15" s="22" t="s">
        <v>1</v>
      </c>
      <c r="C15" s="33">
        <v>684.3</v>
      </c>
      <c r="D15" s="85">
        <v>645.9</v>
      </c>
      <c r="E15" s="21">
        <v>38.4</v>
      </c>
      <c r="F15" s="21">
        <v>5.9</v>
      </c>
      <c r="G15" s="153">
        <v>684.3</v>
      </c>
      <c r="H15" s="21">
        <v>645.9</v>
      </c>
      <c r="I15" s="21">
        <v>5.9</v>
      </c>
    </row>
    <row r="16" spans="1:9" ht="13" customHeight="1" x14ac:dyDescent="0.25">
      <c r="A16" s="38" t="s">
        <v>19</v>
      </c>
      <c r="B16" s="22" t="s">
        <v>1</v>
      </c>
      <c r="C16" s="33">
        <v>542.5</v>
      </c>
      <c r="D16" s="85">
        <v>501.1</v>
      </c>
      <c r="E16" s="21">
        <v>41.3</v>
      </c>
      <c r="F16" s="21">
        <v>8.1999999999999993</v>
      </c>
      <c r="G16" s="153">
        <v>542.5</v>
      </c>
      <c r="H16" s="21">
        <v>501.1</v>
      </c>
      <c r="I16" s="21">
        <v>8.1999999999999993</v>
      </c>
    </row>
    <row r="17" spans="1:9" ht="13" customHeight="1" x14ac:dyDescent="0.25">
      <c r="A17" s="38" t="s">
        <v>142</v>
      </c>
      <c r="B17" s="22" t="s">
        <v>1</v>
      </c>
      <c r="C17" s="25">
        <v>3.7</v>
      </c>
      <c r="D17" s="78">
        <v>7.7</v>
      </c>
      <c r="E17" s="21">
        <v>-4</v>
      </c>
      <c r="F17" s="21">
        <v>-51.7</v>
      </c>
      <c r="G17" s="153">
        <v>1.1000000000000001</v>
      </c>
      <c r="H17" s="21">
        <v>5.5</v>
      </c>
      <c r="I17" s="21">
        <v>-79.7</v>
      </c>
    </row>
    <row r="18" spans="1:9" ht="16.5" customHeight="1" x14ac:dyDescent="0.3">
      <c r="A18" s="180" t="s">
        <v>17</v>
      </c>
      <c r="B18" s="180"/>
      <c r="C18" s="180"/>
      <c r="D18" s="180"/>
      <c r="E18" s="180"/>
      <c r="F18" s="180"/>
      <c r="G18" s="180"/>
      <c r="H18" s="60"/>
      <c r="I18" s="60"/>
    </row>
    <row r="19" spans="1:9" x14ac:dyDescent="0.25">
      <c r="F19" s="54"/>
      <c r="G19" s="48"/>
      <c r="H19" s="48"/>
      <c r="I19" s="48"/>
    </row>
    <row r="20" spans="1:9" x14ac:dyDescent="0.25">
      <c r="F20" s="54"/>
      <c r="G20" s="54"/>
      <c r="H20" s="54"/>
      <c r="I20" s="54"/>
    </row>
    <row r="21" spans="1:9" x14ac:dyDescent="0.25">
      <c r="F21" s="54"/>
      <c r="G21" s="54"/>
      <c r="H21" s="54"/>
      <c r="I21" s="54"/>
    </row>
    <row r="22" spans="1:9" x14ac:dyDescent="0.25">
      <c r="G22" s="35"/>
      <c r="H22" s="35"/>
      <c r="I22" s="35"/>
    </row>
    <row r="23" spans="1:9" x14ac:dyDescent="0.25">
      <c r="G23" s="35"/>
      <c r="H23" s="35"/>
      <c r="I23" s="35"/>
    </row>
    <row r="24" spans="1:9" x14ac:dyDescent="0.25">
      <c r="G24" s="35"/>
      <c r="H24" s="35"/>
      <c r="I24" s="35"/>
    </row>
    <row r="25" spans="1:9" x14ac:dyDescent="0.25">
      <c r="G25" s="35"/>
      <c r="H25" s="35"/>
      <c r="I25" s="35"/>
    </row>
    <row r="26" spans="1:9" x14ac:dyDescent="0.25">
      <c r="G26" s="35"/>
      <c r="H26" s="35"/>
      <c r="I26" s="35"/>
    </row>
    <row r="27" spans="1:9" x14ac:dyDescent="0.25">
      <c r="G27" s="35"/>
      <c r="H27" s="35"/>
      <c r="I27" s="35"/>
    </row>
    <row r="28" spans="1:9" x14ac:dyDescent="0.25">
      <c r="G28" s="35"/>
      <c r="H28" s="35"/>
      <c r="I28" s="35"/>
    </row>
    <row r="29" spans="1:9" x14ac:dyDescent="0.25">
      <c r="G29" s="35"/>
      <c r="H29" s="35"/>
      <c r="I29" s="35"/>
    </row>
    <row r="32" spans="1:9" x14ac:dyDescent="0.25">
      <c r="G32" s="35"/>
    </row>
  </sheetData>
  <mergeCells count="3">
    <mergeCell ref="A18:G18"/>
    <mergeCell ref="A2:C2"/>
    <mergeCell ref="A3:C3"/>
  </mergeCells>
  <printOptions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80" zoomScaleNormal="80" workbookViewId="0">
      <selection activeCell="C4" sqref="C4"/>
    </sheetView>
  </sheetViews>
  <sheetFormatPr baseColWidth="10" defaultColWidth="9.1796875" defaultRowHeight="12.5" x14ac:dyDescent="0.25"/>
  <cols>
    <col min="1" max="1" width="42.7265625" style="35" customWidth="1"/>
    <col min="2" max="2" width="6.7265625" style="35" customWidth="1"/>
    <col min="3" max="4" width="13.453125" style="35" customWidth="1"/>
    <col min="5" max="6" width="9.1796875" style="35" customWidth="1"/>
    <col min="7" max="8" width="10.1796875" style="35" bestFit="1" customWidth="1"/>
    <col min="9" max="16384" width="9.1796875" style="35"/>
  </cols>
  <sheetData>
    <row r="1" spans="1:9" customFormat="1" ht="35.15" customHeight="1" x14ac:dyDescent="0.25"/>
    <row r="2" spans="1:9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9" customFormat="1" ht="13" x14ac:dyDescent="0.25">
      <c r="A3" s="176" t="s">
        <v>47</v>
      </c>
      <c r="B3" s="176"/>
      <c r="C3" s="176"/>
    </row>
    <row r="4" spans="1:9" ht="25.5" x14ac:dyDescent="0.3">
      <c r="A4" s="40"/>
      <c r="B4" s="19" t="s">
        <v>31</v>
      </c>
      <c r="C4" s="2" t="s">
        <v>155</v>
      </c>
      <c r="D4" s="83" t="s">
        <v>156</v>
      </c>
      <c r="E4" s="9" t="s">
        <v>16</v>
      </c>
      <c r="F4" s="1" t="s">
        <v>150</v>
      </c>
      <c r="G4" s="168" t="s">
        <v>159</v>
      </c>
      <c r="H4" s="32" t="s">
        <v>160</v>
      </c>
      <c r="I4" s="9" t="s">
        <v>163</v>
      </c>
    </row>
    <row r="5" spans="1:9" ht="13" customHeight="1" x14ac:dyDescent="0.25">
      <c r="A5" s="38" t="s">
        <v>30</v>
      </c>
      <c r="B5" s="22" t="s">
        <v>1</v>
      </c>
      <c r="C5" s="25">
        <v>10.3</v>
      </c>
      <c r="D5" s="78">
        <v>8.6</v>
      </c>
      <c r="E5" s="21">
        <f>C5-D5</f>
        <v>1.7000000000000011</v>
      </c>
      <c r="F5" s="21">
        <v>19.399999999999999</v>
      </c>
      <c r="G5" s="153">
        <v>5</v>
      </c>
      <c r="H5" s="22">
        <v>4.5</v>
      </c>
      <c r="I5" s="22">
        <v>11.6</v>
      </c>
    </row>
    <row r="6" spans="1:9" ht="13" customHeight="1" x14ac:dyDescent="0.25">
      <c r="A6" s="38" t="s">
        <v>29</v>
      </c>
      <c r="B6" s="22" t="s">
        <v>1</v>
      </c>
      <c r="C6" s="25">
        <v>33.799999999999997</v>
      </c>
      <c r="D6" s="78">
        <v>32.1</v>
      </c>
      <c r="E6" s="21">
        <f t="shared" ref="E6:E17" si="0">C6-D6</f>
        <v>1.6999999999999957</v>
      </c>
      <c r="F6" s="21">
        <v>5.0999999999999996</v>
      </c>
      <c r="G6" s="152">
        <v>16.600000000000001</v>
      </c>
      <c r="H6" s="21">
        <v>16</v>
      </c>
      <c r="I6" s="22">
        <v>3.7</v>
      </c>
    </row>
    <row r="7" spans="1:9" ht="13" customHeight="1" x14ac:dyDescent="0.3">
      <c r="A7" s="39" t="s">
        <v>28</v>
      </c>
      <c r="B7" s="24" t="s">
        <v>1</v>
      </c>
      <c r="C7" s="31">
        <v>44</v>
      </c>
      <c r="D7" s="79">
        <v>40.700000000000003</v>
      </c>
      <c r="E7" s="23">
        <f t="shared" si="0"/>
        <v>3.2999999999999972</v>
      </c>
      <c r="F7" s="23">
        <v>8.1</v>
      </c>
      <c r="G7" s="159">
        <v>21.7</v>
      </c>
      <c r="H7" s="65">
        <v>20.6</v>
      </c>
      <c r="I7" s="24">
        <v>5.4</v>
      </c>
    </row>
    <row r="8" spans="1:9" ht="13" customHeight="1" x14ac:dyDescent="0.25">
      <c r="A8" s="38" t="s">
        <v>27</v>
      </c>
      <c r="B8" s="22" t="s">
        <v>1</v>
      </c>
      <c r="C8" s="25">
        <v>-44.5</v>
      </c>
      <c r="D8" s="78">
        <v>-44.3</v>
      </c>
      <c r="E8" s="21">
        <f t="shared" si="0"/>
        <v>-0.20000000000000284</v>
      </c>
      <c r="F8" s="21">
        <v>-0.6</v>
      </c>
      <c r="G8" s="160">
        <v>-22.2</v>
      </c>
      <c r="H8" s="62">
        <v>-23.6</v>
      </c>
      <c r="I8" s="22">
        <v>5.7</v>
      </c>
    </row>
    <row r="9" spans="1:9" ht="25" x14ac:dyDescent="0.25">
      <c r="A9" s="38" t="s">
        <v>26</v>
      </c>
      <c r="B9" s="22" t="s">
        <v>1</v>
      </c>
      <c r="C9" s="25">
        <v>35.4</v>
      </c>
      <c r="D9" s="78">
        <v>35.1</v>
      </c>
      <c r="E9" s="21">
        <f t="shared" si="0"/>
        <v>0.29999999999999716</v>
      </c>
      <c r="F9" s="21">
        <v>0.8</v>
      </c>
      <c r="G9" s="152">
        <v>17.899999999999999</v>
      </c>
      <c r="H9" s="22">
        <v>21.9</v>
      </c>
      <c r="I9" s="22">
        <v>-18.100000000000001</v>
      </c>
    </row>
    <row r="10" spans="1:9" ht="13" customHeight="1" x14ac:dyDescent="0.3">
      <c r="A10" s="39" t="s">
        <v>25</v>
      </c>
      <c r="B10" s="24" t="s">
        <v>1</v>
      </c>
      <c r="C10" s="31">
        <v>34.9</v>
      </c>
      <c r="D10" s="79">
        <v>31.6</v>
      </c>
      <c r="E10" s="23">
        <f t="shared" si="0"/>
        <v>3.2999999999999972</v>
      </c>
      <c r="F10" s="24">
        <v>10.7</v>
      </c>
      <c r="G10" s="155">
        <v>17.3</v>
      </c>
      <c r="H10" s="24">
        <v>18.8</v>
      </c>
      <c r="I10" s="24">
        <v>-7.8</v>
      </c>
    </row>
    <row r="11" spans="1:9" ht="25" x14ac:dyDescent="0.25">
      <c r="A11" s="38" t="s">
        <v>24</v>
      </c>
      <c r="B11" s="22" t="s">
        <v>1</v>
      </c>
      <c r="C11" s="25">
        <v>-1.1000000000000001</v>
      </c>
      <c r="D11" s="78">
        <v>-0.9</v>
      </c>
      <c r="E11" s="21">
        <f t="shared" si="0"/>
        <v>-0.20000000000000007</v>
      </c>
      <c r="F11" s="21">
        <v>-21</v>
      </c>
      <c r="G11" s="153">
        <v>-0.6</v>
      </c>
      <c r="H11" s="21">
        <v>-0.5</v>
      </c>
      <c r="I11" s="21">
        <v>-21</v>
      </c>
    </row>
    <row r="12" spans="1:9" ht="13" customHeight="1" x14ac:dyDescent="0.3">
      <c r="A12" s="39" t="s">
        <v>23</v>
      </c>
      <c r="B12" s="24" t="s">
        <v>1</v>
      </c>
      <c r="C12" s="31">
        <v>33.799999999999997</v>
      </c>
      <c r="D12" s="79">
        <v>30.6</v>
      </c>
      <c r="E12" s="23">
        <f t="shared" si="0"/>
        <v>3.1999999999999957</v>
      </c>
      <c r="F12" s="24">
        <v>10.4</v>
      </c>
      <c r="G12" s="153">
        <v>16.8</v>
      </c>
      <c r="H12" s="21">
        <v>18.399999999999999</v>
      </c>
      <c r="I12" s="22">
        <v>-8.6</v>
      </c>
    </row>
    <row r="13" spans="1:9" ht="13" customHeight="1" x14ac:dyDescent="0.3">
      <c r="A13" s="39" t="s">
        <v>22</v>
      </c>
      <c r="B13" s="22" t="s">
        <v>1</v>
      </c>
      <c r="C13" s="25">
        <v>14</v>
      </c>
      <c r="D13" s="78">
        <v>22.7</v>
      </c>
      <c r="E13" s="21">
        <f t="shared" si="0"/>
        <v>-8.6999999999999993</v>
      </c>
      <c r="F13" s="21">
        <v>-38.200000000000003</v>
      </c>
      <c r="G13" s="154">
        <v>-3.8</v>
      </c>
      <c r="H13" s="23">
        <v>7.3</v>
      </c>
      <c r="I13" s="22" t="s">
        <v>39</v>
      </c>
    </row>
    <row r="14" spans="1:9" ht="13" customHeight="1" x14ac:dyDescent="0.3">
      <c r="A14" s="39" t="s">
        <v>21</v>
      </c>
      <c r="B14" s="24" t="s">
        <v>1</v>
      </c>
      <c r="C14" s="31">
        <v>47.8</v>
      </c>
      <c r="D14" s="79">
        <v>53.3</v>
      </c>
      <c r="E14" s="23">
        <f t="shared" si="0"/>
        <v>-5.5</v>
      </c>
      <c r="F14" s="23">
        <v>-10.3</v>
      </c>
      <c r="G14" s="154">
        <v>13</v>
      </c>
      <c r="H14" s="23">
        <v>25.7</v>
      </c>
      <c r="I14" s="24">
        <v>-49.5</v>
      </c>
    </row>
    <row r="15" spans="1:9" ht="13" customHeight="1" x14ac:dyDescent="0.25">
      <c r="A15" s="38" t="s">
        <v>20</v>
      </c>
      <c r="B15" s="22" t="s">
        <v>1</v>
      </c>
      <c r="C15" s="33">
        <v>3734.5</v>
      </c>
      <c r="D15" s="85">
        <v>4156.3</v>
      </c>
      <c r="E15" s="21">
        <f t="shared" si="0"/>
        <v>-421.80000000000018</v>
      </c>
      <c r="F15" s="21">
        <v>-10.1</v>
      </c>
      <c r="G15" s="156">
        <v>3734.5</v>
      </c>
      <c r="H15" s="63">
        <v>4156.3</v>
      </c>
      <c r="I15" s="22">
        <v>-10.1</v>
      </c>
    </row>
    <row r="16" spans="1:9" ht="13" customHeight="1" x14ac:dyDescent="0.25">
      <c r="A16" s="38" t="s">
        <v>19</v>
      </c>
      <c r="B16" s="22" t="s">
        <v>1</v>
      </c>
      <c r="C16" s="33">
        <v>1455.5</v>
      </c>
      <c r="D16" s="85">
        <v>1436.8</v>
      </c>
      <c r="E16" s="21">
        <f t="shared" si="0"/>
        <v>18.700000000000045</v>
      </c>
      <c r="F16" s="21">
        <v>1.3</v>
      </c>
      <c r="G16" s="156">
        <v>1455.5</v>
      </c>
      <c r="H16" s="63">
        <v>1436.8</v>
      </c>
      <c r="I16" s="22">
        <v>1.3</v>
      </c>
    </row>
    <row r="17" spans="1:9" ht="13" customHeight="1" x14ac:dyDescent="0.25">
      <c r="A17" s="38" t="s">
        <v>18</v>
      </c>
      <c r="B17" s="22" t="s">
        <v>1</v>
      </c>
      <c r="C17" s="25">
        <v>1</v>
      </c>
      <c r="D17" s="78">
        <v>1.2</v>
      </c>
      <c r="E17" s="21">
        <f t="shared" si="0"/>
        <v>-0.19999999999999996</v>
      </c>
      <c r="F17" s="21">
        <v>-14.7</v>
      </c>
      <c r="G17" s="153">
        <v>0.5</v>
      </c>
      <c r="H17" s="21">
        <v>0.6</v>
      </c>
      <c r="I17" s="22">
        <v>-26.8</v>
      </c>
    </row>
    <row r="18" spans="1:9" ht="27.65" customHeight="1" x14ac:dyDescent="0.25">
      <c r="A18" s="181" t="s">
        <v>48</v>
      </c>
      <c r="B18" s="181"/>
      <c r="C18" s="181"/>
      <c r="D18" s="181"/>
      <c r="E18" s="181"/>
      <c r="F18" s="181"/>
      <c r="G18" s="21"/>
      <c r="H18" s="21"/>
      <c r="I18" s="22"/>
    </row>
    <row r="22" spans="1:9" x14ac:dyDescent="0.25">
      <c r="A22" s="182"/>
      <c r="B22" s="183"/>
      <c r="C22" s="183"/>
      <c r="D22" s="183"/>
      <c r="E22" s="183"/>
      <c r="F22" s="183"/>
    </row>
    <row r="26" spans="1:9" x14ac:dyDescent="0.25">
      <c r="A26" s="183"/>
      <c r="B26" s="183"/>
      <c r="C26" s="183"/>
      <c r="D26" s="183"/>
      <c r="E26" s="183"/>
      <c r="F26" s="183"/>
    </row>
  </sheetData>
  <mergeCells count="5">
    <mergeCell ref="A18:F18"/>
    <mergeCell ref="A22:F22"/>
    <mergeCell ref="A26:F26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="90" zoomScaleNormal="90" workbookViewId="0">
      <selection activeCell="B4" sqref="B4"/>
    </sheetView>
  </sheetViews>
  <sheetFormatPr baseColWidth="10" defaultColWidth="9.1796875" defaultRowHeight="12.5" x14ac:dyDescent="0.25"/>
  <cols>
    <col min="1" max="1" width="65" style="35" customWidth="1"/>
    <col min="2" max="3" width="13.453125" style="35" customWidth="1"/>
    <col min="4" max="4" width="9.1796875" style="35" customWidth="1"/>
    <col min="5" max="5" width="13.453125" style="35" customWidth="1"/>
    <col min="6" max="6" width="9.1796875" style="35"/>
    <col min="7" max="7" width="10.453125" style="35" bestFit="1" customWidth="1"/>
    <col min="8" max="8" width="10.81640625" style="35" bestFit="1" customWidth="1"/>
    <col min="9" max="16384" width="9.1796875" style="35"/>
  </cols>
  <sheetData>
    <row r="1" spans="1:8" customFormat="1" ht="35.15" customHeight="1" x14ac:dyDescent="0.25"/>
    <row r="2" spans="1:8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8" customFormat="1" ht="13" x14ac:dyDescent="0.25">
      <c r="A3" s="176" t="s">
        <v>63</v>
      </c>
      <c r="B3" s="176"/>
      <c r="C3" s="176"/>
    </row>
    <row r="4" spans="1:8" ht="25" x14ac:dyDescent="0.25">
      <c r="A4" s="43" t="s">
        <v>31</v>
      </c>
      <c r="B4" s="2" t="s">
        <v>157</v>
      </c>
      <c r="C4" s="83" t="s">
        <v>158</v>
      </c>
      <c r="D4" s="9" t="s">
        <v>16</v>
      </c>
      <c r="E4" s="168" t="s">
        <v>159</v>
      </c>
      <c r="F4" s="86" t="s">
        <v>160</v>
      </c>
      <c r="G4" s="9" t="s">
        <v>163</v>
      </c>
      <c r="H4" s="136" t="s">
        <v>152</v>
      </c>
    </row>
    <row r="5" spans="1:8" ht="14.5" x14ac:dyDescent="0.25">
      <c r="A5" s="38" t="s">
        <v>148</v>
      </c>
      <c r="B5" s="12">
        <v>1194.4000000000001</v>
      </c>
      <c r="C5" s="97">
        <v>1246.0999999999999</v>
      </c>
      <c r="D5" s="17">
        <v>-4.2</v>
      </c>
      <c r="E5" s="161">
        <v>618.1</v>
      </c>
      <c r="F5" s="140">
        <v>650.1</v>
      </c>
      <c r="G5" s="22">
        <v>-4.9000000000000004</v>
      </c>
      <c r="H5" s="63">
        <v>2204</v>
      </c>
    </row>
    <row r="6" spans="1:8" ht="14.5" x14ac:dyDescent="0.25">
      <c r="A6" s="38" t="s">
        <v>149</v>
      </c>
      <c r="B6" s="44">
        <v>41.9</v>
      </c>
      <c r="C6" s="96">
        <v>61.4</v>
      </c>
      <c r="D6" s="17">
        <v>-31.7</v>
      </c>
      <c r="E6" s="161">
        <v>21.6</v>
      </c>
      <c r="F6" s="140">
        <v>33.299999999999997</v>
      </c>
      <c r="G6" s="22">
        <v>-35.299999999999997</v>
      </c>
      <c r="H6" s="17">
        <v>117.8</v>
      </c>
    </row>
    <row r="7" spans="1:8" ht="13.15" customHeight="1" x14ac:dyDescent="0.25">
      <c r="A7" s="38" t="s">
        <v>62</v>
      </c>
      <c r="B7" s="44">
        <v>-555.20000000000005</v>
      </c>
      <c r="C7" s="96">
        <v>-637</v>
      </c>
      <c r="D7" s="17">
        <v>12.8</v>
      </c>
      <c r="E7" s="161">
        <v>-292.10000000000002</v>
      </c>
      <c r="F7" s="140">
        <v>-334.8</v>
      </c>
      <c r="G7" s="32">
        <v>12.7</v>
      </c>
      <c r="H7" s="17">
        <v>-1081.3</v>
      </c>
    </row>
    <row r="8" spans="1:8" x14ac:dyDescent="0.25">
      <c r="A8" s="38" t="s">
        <v>61</v>
      </c>
      <c r="B8" s="44">
        <v>-132.69999999999999</v>
      </c>
      <c r="C8" s="96">
        <v>-122.5</v>
      </c>
      <c r="D8" s="17">
        <v>-8.4</v>
      </c>
      <c r="E8" s="161">
        <v>-66.900000000000006</v>
      </c>
      <c r="F8" s="140">
        <v>-60.9</v>
      </c>
      <c r="G8" s="32">
        <v>-9.8000000000000007</v>
      </c>
      <c r="H8" s="17">
        <v>-280.3</v>
      </c>
    </row>
    <row r="9" spans="1:8" x14ac:dyDescent="0.25">
      <c r="A9" s="38" t="s">
        <v>60</v>
      </c>
      <c r="B9" s="44">
        <v>-169.9</v>
      </c>
      <c r="C9" s="96">
        <v>-162.9</v>
      </c>
      <c r="D9" s="17">
        <v>-4.3</v>
      </c>
      <c r="E9" s="161">
        <v>-84.5</v>
      </c>
      <c r="F9" s="140">
        <v>-81.5</v>
      </c>
      <c r="G9" s="22">
        <v>-3.8</v>
      </c>
      <c r="H9" s="17">
        <v>-338.7</v>
      </c>
    </row>
    <row r="10" spans="1:8" x14ac:dyDescent="0.25">
      <c r="A10" s="38" t="s">
        <v>59</v>
      </c>
      <c r="B10" s="44">
        <v>-50.8</v>
      </c>
      <c r="C10" s="96">
        <v>-59.4</v>
      </c>
      <c r="D10" s="17">
        <v>14.5</v>
      </c>
      <c r="E10" s="161">
        <v>-30.1</v>
      </c>
      <c r="F10" s="140">
        <v>-37.299999999999997</v>
      </c>
      <c r="G10" s="22">
        <v>19.399999999999999</v>
      </c>
      <c r="H10" s="17">
        <v>-120.2</v>
      </c>
    </row>
    <row r="11" spans="1:8" ht="13" x14ac:dyDescent="0.3">
      <c r="A11" s="38" t="s">
        <v>35</v>
      </c>
      <c r="B11" s="44">
        <v>61.2</v>
      </c>
      <c r="C11" s="96">
        <v>4.5999999999999996</v>
      </c>
      <c r="D11" s="16" t="s">
        <v>39</v>
      </c>
      <c r="E11" s="161">
        <v>32.1</v>
      </c>
      <c r="F11" s="140">
        <v>-1.9</v>
      </c>
      <c r="G11" s="21" t="s">
        <v>39</v>
      </c>
      <c r="H11" s="17">
        <v>130.5</v>
      </c>
    </row>
    <row r="12" spans="1:8" ht="13" x14ac:dyDescent="0.3">
      <c r="A12" s="42" t="s">
        <v>25</v>
      </c>
      <c r="B12" s="45">
        <v>388.8</v>
      </c>
      <c r="C12" s="101">
        <v>330.3</v>
      </c>
      <c r="D12" s="16">
        <v>17.7</v>
      </c>
      <c r="E12" s="162">
        <v>198.2</v>
      </c>
      <c r="F12" s="166">
        <v>167.1</v>
      </c>
      <c r="G12" s="23">
        <v>18.7</v>
      </c>
      <c r="H12" s="16">
        <v>631.70000000000005</v>
      </c>
    </row>
    <row r="13" spans="1:8" ht="13" x14ac:dyDescent="0.3">
      <c r="A13" s="38" t="s">
        <v>58</v>
      </c>
      <c r="B13" s="44">
        <v>-143.6</v>
      </c>
      <c r="C13" s="96">
        <v>-133.19999999999999</v>
      </c>
      <c r="D13" s="17">
        <v>-7.8</v>
      </c>
      <c r="E13" s="161">
        <v>-71.900000000000006</v>
      </c>
      <c r="F13" s="140">
        <v>-67.599999999999994</v>
      </c>
      <c r="G13" s="23">
        <v>-6.4</v>
      </c>
      <c r="H13" s="17">
        <v>-269.8</v>
      </c>
    </row>
    <row r="14" spans="1:8" x14ac:dyDescent="0.25">
      <c r="A14" s="38" t="s">
        <v>57</v>
      </c>
      <c r="B14" s="44">
        <v>-14.5</v>
      </c>
      <c r="C14" s="96">
        <v>1</v>
      </c>
      <c r="D14" s="17" t="s">
        <v>39</v>
      </c>
      <c r="E14" s="161">
        <v>-14.4</v>
      </c>
      <c r="F14" s="140">
        <v>1.2</v>
      </c>
      <c r="G14" s="21" t="s">
        <v>39</v>
      </c>
      <c r="H14" s="17">
        <v>41.6</v>
      </c>
    </row>
    <row r="15" spans="1:8" ht="13" x14ac:dyDescent="0.3">
      <c r="A15" s="42" t="s">
        <v>23</v>
      </c>
      <c r="B15" s="45">
        <v>230.7</v>
      </c>
      <c r="C15" s="101">
        <v>198.1</v>
      </c>
      <c r="D15" s="16">
        <v>16.5</v>
      </c>
      <c r="E15" s="162">
        <v>111.9</v>
      </c>
      <c r="F15" s="79">
        <v>100.6</v>
      </c>
      <c r="G15" s="23">
        <v>11.2</v>
      </c>
      <c r="H15" s="16">
        <v>403.5</v>
      </c>
    </row>
    <row r="16" spans="1:8" x14ac:dyDescent="0.25">
      <c r="A16" s="38" t="s">
        <v>164</v>
      </c>
      <c r="B16" s="88" t="s">
        <v>39</v>
      </c>
      <c r="C16" s="98" t="s">
        <v>39</v>
      </c>
      <c r="D16" s="98" t="s">
        <v>39</v>
      </c>
      <c r="E16" s="163" t="s">
        <v>39</v>
      </c>
      <c r="F16" s="140">
        <v>0.4</v>
      </c>
      <c r="G16" s="90">
        <v>-98.7</v>
      </c>
      <c r="H16" s="17">
        <v>0</v>
      </c>
    </row>
    <row r="17" spans="1:8" ht="16.5" customHeight="1" x14ac:dyDescent="0.25">
      <c r="A17" s="87" t="s">
        <v>56</v>
      </c>
      <c r="B17" s="88" t="s">
        <v>39</v>
      </c>
      <c r="C17" s="98">
        <v>0.5</v>
      </c>
      <c r="D17" s="89">
        <v>-98.6</v>
      </c>
      <c r="E17" s="163" t="s">
        <v>39</v>
      </c>
      <c r="F17" s="140" t="s">
        <v>39</v>
      </c>
      <c r="G17" s="90" t="s">
        <v>39</v>
      </c>
      <c r="H17" s="17">
        <v>23.2</v>
      </c>
    </row>
    <row r="18" spans="1:8" x14ac:dyDescent="0.25">
      <c r="A18" s="87" t="s">
        <v>55</v>
      </c>
      <c r="B18" s="88">
        <v>2.6</v>
      </c>
      <c r="C18" s="98">
        <v>4.5</v>
      </c>
      <c r="D18" s="89">
        <v>-42.3</v>
      </c>
      <c r="E18" s="163">
        <v>1.3</v>
      </c>
      <c r="F18" s="140">
        <v>2.6</v>
      </c>
      <c r="G18" s="90">
        <v>-51.12</v>
      </c>
      <c r="H18" s="17">
        <v>8.1</v>
      </c>
    </row>
    <row r="19" spans="1:8" x14ac:dyDescent="0.25">
      <c r="A19" s="87" t="s">
        <v>54</v>
      </c>
      <c r="B19" s="88">
        <v>-23.2</v>
      </c>
      <c r="C19" s="98">
        <v>-26.3</v>
      </c>
      <c r="D19" s="89">
        <v>11.8</v>
      </c>
      <c r="E19" s="163">
        <v>-11.3</v>
      </c>
      <c r="F19" s="140">
        <v>-12.9</v>
      </c>
      <c r="G19" s="90">
        <v>12.4</v>
      </c>
      <c r="H19" s="17">
        <v>-51.5</v>
      </c>
    </row>
    <row r="20" spans="1:8" ht="13" x14ac:dyDescent="0.3">
      <c r="A20" s="87" t="s">
        <v>53</v>
      </c>
      <c r="B20" s="88">
        <v>-8.4</v>
      </c>
      <c r="C20" s="98">
        <v>-1.7</v>
      </c>
      <c r="D20" s="92" t="s">
        <v>39</v>
      </c>
      <c r="E20" s="163">
        <v>-8.3000000000000007</v>
      </c>
      <c r="F20" s="140">
        <v>2.2999999999999998</v>
      </c>
      <c r="G20" s="90" t="s">
        <v>39</v>
      </c>
      <c r="H20" s="17">
        <v>-9.8000000000000007</v>
      </c>
    </row>
    <row r="21" spans="1:8" ht="13" x14ac:dyDescent="0.3">
      <c r="A21" s="93" t="s">
        <v>22</v>
      </c>
      <c r="B21" s="91">
        <v>-29.1</v>
      </c>
      <c r="C21" s="134">
        <v>-23.1</v>
      </c>
      <c r="D21" s="92">
        <v>25.9</v>
      </c>
      <c r="E21" s="164">
        <v>-18.3</v>
      </c>
      <c r="F21" s="166">
        <v>-7.6</v>
      </c>
      <c r="G21" s="167" t="s">
        <v>39</v>
      </c>
      <c r="H21" s="16">
        <v>-29.9</v>
      </c>
    </row>
    <row r="22" spans="1:8" ht="13" x14ac:dyDescent="0.3">
      <c r="A22" s="93" t="s">
        <v>21</v>
      </c>
      <c r="B22" s="88">
        <v>201.7</v>
      </c>
      <c r="C22" s="134">
        <v>175</v>
      </c>
      <c r="D22" s="89">
        <v>15.2</v>
      </c>
      <c r="E22" s="163">
        <v>93.6</v>
      </c>
      <c r="F22" s="140">
        <v>93.1</v>
      </c>
      <c r="G22" s="90">
        <v>0.5</v>
      </c>
      <c r="H22" s="17">
        <v>373.5</v>
      </c>
    </row>
    <row r="23" spans="1:8" x14ac:dyDescent="0.25">
      <c r="A23" s="87" t="s">
        <v>52</v>
      </c>
      <c r="B23" s="88">
        <v>-33.200000000000003</v>
      </c>
      <c r="C23" s="98">
        <v>-30.8</v>
      </c>
      <c r="D23" s="89">
        <v>-7.8</v>
      </c>
      <c r="E23" s="163">
        <v>-15.8</v>
      </c>
      <c r="F23" s="140">
        <v>-13.7</v>
      </c>
      <c r="G23" s="90">
        <v>-15.2</v>
      </c>
      <c r="H23" s="17">
        <v>-46.7</v>
      </c>
    </row>
    <row r="24" spans="1:8" ht="13" x14ac:dyDescent="0.3">
      <c r="A24" s="93" t="s">
        <v>51</v>
      </c>
      <c r="B24" s="91">
        <v>168.5</v>
      </c>
      <c r="C24" s="134">
        <v>144.19999999999999</v>
      </c>
      <c r="D24" s="92">
        <v>16.8</v>
      </c>
      <c r="E24" s="164">
        <v>77.8</v>
      </c>
      <c r="F24" s="166">
        <v>79.400000000000006</v>
      </c>
      <c r="G24" s="167">
        <v>-2</v>
      </c>
      <c r="H24" s="16">
        <v>326.89999999999998</v>
      </c>
    </row>
    <row r="25" spans="1:8" ht="13.15" customHeight="1" x14ac:dyDescent="0.25">
      <c r="A25" s="94" t="s">
        <v>50</v>
      </c>
      <c r="B25" s="88">
        <v>152.69999999999999</v>
      </c>
      <c r="C25" s="98">
        <v>129</v>
      </c>
      <c r="D25" s="89">
        <v>18.399999999999999</v>
      </c>
      <c r="E25" s="163">
        <v>69.7</v>
      </c>
      <c r="F25" s="140">
        <v>69.8</v>
      </c>
      <c r="G25" s="90">
        <v>-0.2</v>
      </c>
      <c r="H25" s="17">
        <v>302.39999999999998</v>
      </c>
    </row>
    <row r="26" spans="1:8" ht="13.15" customHeight="1" x14ac:dyDescent="0.25">
      <c r="A26" s="94" t="s">
        <v>49</v>
      </c>
      <c r="B26" s="88">
        <v>15.8</v>
      </c>
      <c r="C26" s="98">
        <v>15.2</v>
      </c>
      <c r="D26" s="89">
        <v>3.9</v>
      </c>
      <c r="E26" s="163">
        <v>8.1</v>
      </c>
      <c r="F26" s="140">
        <v>9.5</v>
      </c>
      <c r="G26" s="90">
        <v>-15.2</v>
      </c>
      <c r="H26" s="17">
        <v>24.5</v>
      </c>
    </row>
    <row r="27" spans="1:8" ht="14.5" x14ac:dyDescent="0.25">
      <c r="A27" s="87" t="s">
        <v>147</v>
      </c>
      <c r="B27" s="95">
        <v>0.86</v>
      </c>
      <c r="C27" s="135">
        <v>0.72</v>
      </c>
      <c r="D27" s="89">
        <v>18.3</v>
      </c>
      <c r="E27" s="165">
        <v>0.39</v>
      </c>
      <c r="F27" s="141">
        <v>0.39</v>
      </c>
      <c r="G27" s="90" t="s">
        <v>39</v>
      </c>
      <c r="H27" s="137">
        <v>1.7</v>
      </c>
    </row>
    <row r="28" spans="1:8" ht="13.5" customHeight="1" x14ac:dyDescent="0.25">
      <c r="A28" s="184" t="s">
        <v>151</v>
      </c>
      <c r="B28" s="184"/>
      <c r="C28" s="184"/>
      <c r="D28" s="184"/>
      <c r="E28" s="184"/>
      <c r="F28" s="138"/>
      <c r="G28" s="90"/>
      <c r="H28" s="17"/>
    </row>
    <row r="32" spans="1:8" x14ac:dyDescent="0.25">
      <c r="A32" s="182"/>
      <c r="B32" s="183"/>
      <c r="C32" s="183"/>
      <c r="D32" s="183"/>
      <c r="E32" s="183"/>
      <c r="F32" s="183"/>
    </row>
    <row r="36" spans="1:5" x14ac:dyDescent="0.25">
      <c r="A36" s="183"/>
      <c r="B36" s="183"/>
      <c r="C36" s="183"/>
      <c r="D36" s="183"/>
      <c r="E36" s="183"/>
    </row>
  </sheetData>
  <mergeCells count="5">
    <mergeCell ref="A28:E28"/>
    <mergeCell ref="A36:E36"/>
    <mergeCell ref="A32:F32"/>
    <mergeCell ref="A2:C2"/>
    <mergeCell ref="A3:C3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zoomScale="80" zoomScaleNormal="80" workbookViewId="0">
      <selection activeCell="I15" sqref="I15"/>
    </sheetView>
  </sheetViews>
  <sheetFormatPr baseColWidth="10" defaultColWidth="9.1796875" defaultRowHeight="12.5" x14ac:dyDescent="0.25"/>
  <cols>
    <col min="1" max="1" width="60.1796875" style="35" customWidth="1"/>
    <col min="2" max="3" width="13.453125" style="35" customWidth="1"/>
    <col min="4" max="5" width="9.1796875" style="35" customWidth="1"/>
    <col min="6" max="16384" width="9.1796875" style="35"/>
  </cols>
  <sheetData>
    <row r="1" spans="1:5" customFormat="1" ht="35.15" customHeight="1" x14ac:dyDescent="0.25"/>
    <row r="2" spans="1:5" s="10" customFormat="1" ht="53.5" customHeight="1" x14ac:dyDescent="0.25">
      <c r="A2" s="175" t="str">
        <f>'Energy business indicators'!A2:C2</f>
        <v>EVN Letter to Shareholders HY.1 2019/20
(1 October 2019 - 31 March 2020)</v>
      </c>
      <c r="B2" s="175"/>
      <c r="C2" s="175"/>
    </row>
    <row r="3" spans="1:5" customFormat="1" ht="13" x14ac:dyDescent="0.25">
      <c r="A3" s="176" t="s">
        <v>101</v>
      </c>
      <c r="B3" s="176"/>
      <c r="C3" s="176"/>
    </row>
    <row r="4" spans="1:5" ht="25.15" customHeight="1" x14ac:dyDescent="0.25">
      <c r="A4" s="43" t="s">
        <v>31</v>
      </c>
      <c r="B4" s="47">
        <v>43921</v>
      </c>
      <c r="C4" s="46">
        <v>43738</v>
      </c>
      <c r="D4" s="185" t="s">
        <v>100</v>
      </c>
      <c r="E4" s="185"/>
    </row>
    <row r="5" spans="1:5" ht="25.15" customHeight="1" x14ac:dyDescent="0.3">
      <c r="A5" s="42" t="s">
        <v>99</v>
      </c>
      <c r="B5" s="20"/>
      <c r="C5" s="22"/>
      <c r="D5" s="22"/>
      <c r="E5" s="22"/>
    </row>
    <row r="6" spans="1:5" ht="13" customHeight="1" x14ac:dyDescent="0.3">
      <c r="A6" s="39" t="s">
        <v>98</v>
      </c>
      <c r="B6" s="37"/>
      <c r="C6" s="36"/>
      <c r="D6" s="36"/>
      <c r="E6" s="36"/>
    </row>
    <row r="7" spans="1:5" ht="13" customHeight="1" x14ac:dyDescent="0.25">
      <c r="A7" s="38" t="s">
        <v>97</v>
      </c>
      <c r="B7" s="44">
        <v>218.1</v>
      </c>
      <c r="C7" s="96">
        <v>218.5</v>
      </c>
      <c r="D7" s="17">
        <f>B7-C7</f>
        <v>-0.40000000000000568</v>
      </c>
      <c r="E7" s="17">
        <v>-0.2</v>
      </c>
    </row>
    <row r="8" spans="1:5" ht="13" customHeight="1" x14ac:dyDescent="0.25">
      <c r="A8" s="38" t="s">
        <v>96</v>
      </c>
      <c r="B8" s="49">
        <v>3547.5</v>
      </c>
      <c r="C8" s="97">
        <v>3579.6</v>
      </c>
      <c r="D8" s="17">
        <v>-32</v>
      </c>
      <c r="E8" s="17">
        <v>-0.9</v>
      </c>
    </row>
    <row r="9" spans="1:5" ht="13" customHeight="1" x14ac:dyDescent="0.25">
      <c r="A9" s="38" t="s">
        <v>64</v>
      </c>
      <c r="B9" s="49">
        <v>76.2</v>
      </c>
      <c r="C9" s="98" t="s">
        <v>39</v>
      </c>
      <c r="D9" s="17">
        <v>76.2</v>
      </c>
      <c r="E9" s="89" t="s">
        <v>39</v>
      </c>
    </row>
    <row r="10" spans="1:5" ht="13" customHeight="1" x14ac:dyDescent="0.25">
      <c r="A10" s="38" t="s">
        <v>95</v>
      </c>
      <c r="B10" s="49">
        <v>910.8</v>
      </c>
      <c r="C10" s="97">
        <v>972.1</v>
      </c>
      <c r="D10" s="17">
        <v>-61.4</v>
      </c>
      <c r="E10" s="17">
        <v>-6.3</v>
      </c>
    </row>
    <row r="11" spans="1:5" ht="13" customHeight="1" x14ac:dyDescent="0.25">
      <c r="A11" s="38" t="s">
        <v>94</v>
      </c>
      <c r="B11" s="142">
        <v>1554</v>
      </c>
      <c r="C11" s="97">
        <v>2325.4</v>
      </c>
      <c r="D11" s="17">
        <v>-771.3</v>
      </c>
      <c r="E11" s="17">
        <v>-33.200000000000003</v>
      </c>
    </row>
    <row r="12" spans="1:5" ht="13" customHeight="1" x14ac:dyDescent="0.3">
      <c r="A12" s="38" t="s">
        <v>143</v>
      </c>
      <c r="B12" s="44">
        <v>66.2</v>
      </c>
      <c r="C12" s="83">
        <v>72.099999999999994</v>
      </c>
      <c r="D12" s="17">
        <v>-6</v>
      </c>
      <c r="E12" s="15">
        <v>-8.3000000000000007</v>
      </c>
    </row>
    <row r="13" spans="1:5" ht="13" customHeight="1" x14ac:dyDescent="0.25">
      <c r="A13" s="38" t="s">
        <v>93</v>
      </c>
      <c r="B13" s="44">
        <v>116</v>
      </c>
      <c r="C13" s="96">
        <v>163.30000000000001</v>
      </c>
      <c r="D13" s="17">
        <f t="shared" ref="D13:D14" si="0">B13-C13</f>
        <v>-47.300000000000011</v>
      </c>
      <c r="E13" s="17">
        <v>-28.9</v>
      </c>
    </row>
    <row r="14" spans="1:5" ht="13" customHeight="1" x14ac:dyDescent="0.3">
      <c r="A14" s="38" t="s">
        <v>1</v>
      </c>
      <c r="B14" s="50">
        <v>6488.7</v>
      </c>
      <c r="C14" s="99">
        <v>7330.9</v>
      </c>
      <c r="D14" s="16">
        <f t="shared" si="0"/>
        <v>-842.19999999999982</v>
      </c>
      <c r="E14" s="16">
        <v>-11.5</v>
      </c>
    </row>
    <row r="15" spans="1:5" ht="13" customHeight="1" x14ac:dyDescent="0.3">
      <c r="A15" s="39" t="s">
        <v>92</v>
      </c>
      <c r="B15" s="2"/>
      <c r="C15" s="83"/>
      <c r="D15" s="4"/>
      <c r="E15" s="4"/>
    </row>
    <row r="16" spans="1:5" ht="13" customHeight="1" x14ac:dyDescent="0.25">
      <c r="A16" s="38" t="s">
        <v>91</v>
      </c>
      <c r="B16" s="44">
        <v>119.9</v>
      </c>
      <c r="C16" s="96">
        <v>104.1</v>
      </c>
      <c r="D16" s="17">
        <v>15.9</v>
      </c>
      <c r="E16" s="17">
        <v>15.2</v>
      </c>
    </row>
    <row r="17" spans="1:6" ht="13" customHeight="1" x14ac:dyDescent="0.25">
      <c r="A17" s="38" t="s">
        <v>90</v>
      </c>
      <c r="B17" s="44">
        <v>419.8</v>
      </c>
      <c r="C17" s="96">
        <v>417.4</v>
      </c>
      <c r="D17" s="17">
        <v>2.4</v>
      </c>
      <c r="E17" s="17">
        <v>0.6</v>
      </c>
    </row>
    <row r="18" spans="1:6" ht="13" customHeight="1" x14ac:dyDescent="0.25">
      <c r="A18" s="38" t="s">
        <v>89</v>
      </c>
      <c r="B18" s="44">
        <v>0.3</v>
      </c>
      <c r="C18" s="96">
        <v>89.7</v>
      </c>
      <c r="D18" s="17">
        <v>-89.4</v>
      </c>
      <c r="E18" s="17">
        <v>-99.7</v>
      </c>
    </row>
    <row r="19" spans="1:6" ht="13" customHeight="1" x14ac:dyDescent="0.25">
      <c r="A19" s="38" t="s">
        <v>88</v>
      </c>
      <c r="B19" s="44">
        <v>240.1</v>
      </c>
      <c r="C19" s="96">
        <v>246.6</v>
      </c>
      <c r="D19" s="17">
        <v>-6.5</v>
      </c>
      <c r="E19" s="17">
        <v>-2.6</v>
      </c>
    </row>
    <row r="20" spans="1:6" ht="13" customHeight="1" x14ac:dyDescent="0.25">
      <c r="A20" s="38" t="s">
        <v>1</v>
      </c>
      <c r="B20" s="49">
        <v>780</v>
      </c>
      <c r="C20" s="82">
        <v>857.7</v>
      </c>
      <c r="D20" s="17">
        <v>-77.599999999999994</v>
      </c>
      <c r="E20" s="17">
        <v>-9.1</v>
      </c>
    </row>
    <row r="21" spans="1:6" ht="13" customHeight="1" x14ac:dyDescent="0.3">
      <c r="A21" s="42" t="s">
        <v>20</v>
      </c>
      <c r="B21" s="11">
        <v>7268.8</v>
      </c>
      <c r="C21" s="84">
        <v>8188.6</v>
      </c>
      <c r="D21" s="15">
        <v>-919.8</v>
      </c>
      <c r="E21" s="15">
        <v>-11.2</v>
      </c>
    </row>
    <row r="22" spans="1:6" ht="13" customHeight="1" x14ac:dyDescent="0.25">
      <c r="A22" s="41" t="s">
        <v>1</v>
      </c>
      <c r="B22" s="37"/>
      <c r="C22" s="100"/>
      <c r="D22" s="36"/>
      <c r="E22" s="36"/>
      <c r="F22" s="48"/>
    </row>
    <row r="23" spans="1:6" ht="13" customHeight="1" x14ac:dyDescent="0.3">
      <c r="A23" s="42" t="s">
        <v>87</v>
      </c>
      <c r="B23" s="37"/>
      <c r="C23" s="100"/>
      <c r="D23" s="36"/>
      <c r="E23" s="36"/>
    </row>
    <row r="24" spans="1:6" ht="13" customHeight="1" x14ac:dyDescent="0.3">
      <c r="A24" s="39" t="s">
        <v>86</v>
      </c>
      <c r="B24" s="37"/>
      <c r="C24" s="100"/>
      <c r="D24" s="36"/>
      <c r="E24" s="36"/>
    </row>
    <row r="25" spans="1:6" ht="13" customHeight="1" x14ac:dyDescent="0.25">
      <c r="A25" s="41" t="s">
        <v>85</v>
      </c>
      <c r="B25" s="44">
        <v>330</v>
      </c>
      <c r="C25" s="96">
        <v>330</v>
      </c>
      <c r="D25" s="4">
        <v>0</v>
      </c>
      <c r="E25" s="89" t="s">
        <v>39</v>
      </c>
    </row>
    <row r="26" spans="1:6" ht="13" customHeight="1" x14ac:dyDescent="0.25">
      <c r="A26" s="41" t="s">
        <v>84</v>
      </c>
      <c r="B26" s="44">
        <v>253.6</v>
      </c>
      <c r="C26" s="96">
        <v>253.6</v>
      </c>
      <c r="D26" s="4">
        <v>0</v>
      </c>
      <c r="E26" s="4">
        <v>0</v>
      </c>
    </row>
    <row r="27" spans="1:6" ht="13" customHeight="1" x14ac:dyDescent="0.25">
      <c r="A27" s="41" t="s">
        <v>83</v>
      </c>
      <c r="B27" s="12">
        <v>2577.9</v>
      </c>
      <c r="C27" s="82">
        <v>2514.1999999999998</v>
      </c>
      <c r="D27" s="17">
        <v>63.6</v>
      </c>
      <c r="E27" s="17">
        <v>2.5</v>
      </c>
    </row>
    <row r="28" spans="1:6" ht="13" customHeight="1" x14ac:dyDescent="0.25">
      <c r="A28" s="41" t="s">
        <v>82</v>
      </c>
      <c r="B28" s="49">
        <v>599.5</v>
      </c>
      <c r="C28" s="97">
        <v>1226.8</v>
      </c>
      <c r="D28" s="17">
        <v>-627.29999999999995</v>
      </c>
      <c r="E28" s="17">
        <v>-51.1</v>
      </c>
    </row>
    <row r="29" spans="1:6" ht="13" customHeight="1" x14ac:dyDescent="0.25">
      <c r="A29" s="41" t="s">
        <v>81</v>
      </c>
      <c r="B29" s="44">
        <v>-17</v>
      </c>
      <c r="C29" s="96">
        <v>-9.3000000000000007</v>
      </c>
      <c r="D29" s="17">
        <v>-7.7</v>
      </c>
      <c r="E29" s="17">
        <v>-83.4</v>
      </c>
    </row>
    <row r="30" spans="1:6" ht="13" customHeight="1" x14ac:dyDescent="0.25">
      <c r="A30" s="41" t="s">
        <v>80</v>
      </c>
      <c r="B30" s="49">
        <v>-19.7</v>
      </c>
      <c r="C30" s="97">
        <f>I31-19.7</f>
        <v>-19.7</v>
      </c>
      <c r="D30" s="4">
        <v>0</v>
      </c>
      <c r="E30" s="89" t="s">
        <v>39</v>
      </c>
    </row>
    <row r="31" spans="1:6" ht="13" customHeight="1" x14ac:dyDescent="0.25">
      <c r="A31" s="38" t="s">
        <v>79</v>
      </c>
      <c r="B31" s="49">
        <v>3724.2</v>
      </c>
      <c r="C31" s="97">
        <v>4295.6000000000004</v>
      </c>
      <c r="D31" s="4">
        <v>-571.4</v>
      </c>
      <c r="E31" s="4">
        <v>-13.3</v>
      </c>
    </row>
    <row r="32" spans="1:6" ht="13" customHeight="1" x14ac:dyDescent="0.25">
      <c r="A32" s="38" t="s">
        <v>78</v>
      </c>
      <c r="B32" s="49">
        <v>272.3</v>
      </c>
      <c r="C32" s="97">
        <v>256.5</v>
      </c>
      <c r="D32" s="17">
        <v>15.8</v>
      </c>
      <c r="E32" s="17">
        <v>6.2</v>
      </c>
    </row>
    <row r="33" spans="1:5" ht="13" customHeight="1" x14ac:dyDescent="0.3">
      <c r="A33" s="38" t="s">
        <v>1</v>
      </c>
      <c r="B33" s="11">
        <v>3996.5</v>
      </c>
      <c r="C33" s="84">
        <v>4552.1000000000004</v>
      </c>
      <c r="D33" s="16">
        <v>-555.6</v>
      </c>
      <c r="E33" s="16">
        <v>-12.2</v>
      </c>
    </row>
    <row r="34" spans="1:5" ht="13" customHeight="1" x14ac:dyDescent="0.3">
      <c r="A34" s="39" t="s">
        <v>77</v>
      </c>
      <c r="B34" s="44"/>
      <c r="C34" s="96"/>
      <c r="D34" s="17"/>
      <c r="E34" s="17"/>
    </row>
    <row r="35" spans="1:5" ht="13" customHeight="1" x14ac:dyDescent="0.25">
      <c r="A35" s="38" t="s">
        <v>76</v>
      </c>
      <c r="B35" s="12">
        <v>969.7</v>
      </c>
      <c r="C35" s="82">
        <v>990</v>
      </c>
      <c r="D35" s="17">
        <v>-20.3</v>
      </c>
      <c r="E35" s="17">
        <v>-2</v>
      </c>
    </row>
    <row r="36" spans="1:5" ht="13" customHeight="1" x14ac:dyDescent="0.25">
      <c r="A36" s="38" t="s">
        <v>75</v>
      </c>
      <c r="B36" s="44">
        <v>316.3</v>
      </c>
      <c r="C36" s="96">
        <v>543.79999999999995</v>
      </c>
      <c r="D36" s="17">
        <v>-227.5</v>
      </c>
      <c r="E36" s="17">
        <v>-41.8</v>
      </c>
    </row>
    <row r="37" spans="1:5" ht="13" customHeight="1" x14ac:dyDescent="0.25">
      <c r="A37" s="38" t="s">
        <v>74</v>
      </c>
      <c r="B37" s="49">
        <v>513.70000000000005</v>
      </c>
      <c r="C37" s="97">
        <v>537.5</v>
      </c>
      <c r="D37" s="17">
        <v>-23.8</v>
      </c>
      <c r="E37" s="17">
        <v>-4.4000000000000004</v>
      </c>
    </row>
    <row r="38" spans="1:5" ht="13" customHeight="1" x14ac:dyDescent="0.25">
      <c r="A38" s="38" t="s">
        <v>73</v>
      </c>
      <c r="B38" s="2">
        <v>619</v>
      </c>
      <c r="C38" s="83">
        <v>615.70000000000005</v>
      </c>
      <c r="D38" s="4">
        <v>3.4</v>
      </c>
      <c r="E38" s="4">
        <v>0.5</v>
      </c>
    </row>
    <row r="39" spans="1:5" ht="13" customHeight="1" x14ac:dyDescent="0.25">
      <c r="A39" s="38" t="s">
        <v>72</v>
      </c>
      <c r="B39" s="44">
        <v>106.1</v>
      </c>
      <c r="C39" s="96">
        <v>46.2</v>
      </c>
      <c r="D39" s="17">
        <v>59.9</v>
      </c>
      <c r="E39" s="89" t="s">
        <v>39</v>
      </c>
    </row>
    <row r="40" spans="1:5" ht="13" customHeight="1" x14ac:dyDescent="0.3">
      <c r="A40" s="38" t="s">
        <v>1</v>
      </c>
      <c r="B40" s="11">
        <v>2524.8000000000002</v>
      </c>
      <c r="C40" s="84">
        <v>2733.2</v>
      </c>
      <c r="D40" s="16">
        <v>-208.4</v>
      </c>
      <c r="E40" s="16">
        <v>-7.6</v>
      </c>
    </row>
    <row r="41" spans="1:5" ht="13" customHeight="1" x14ac:dyDescent="0.3">
      <c r="A41" s="39" t="s">
        <v>71</v>
      </c>
      <c r="B41" s="44"/>
      <c r="C41" s="96"/>
      <c r="D41" s="17"/>
      <c r="E41" s="17"/>
    </row>
    <row r="42" spans="1:5" ht="13" customHeight="1" x14ac:dyDescent="0.25">
      <c r="A42" s="38" t="s">
        <v>70</v>
      </c>
      <c r="B42" s="44">
        <v>92.1</v>
      </c>
      <c r="C42" s="96">
        <v>68.8</v>
      </c>
      <c r="D42" s="17">
        <v>23.4</v>
      </c>
      <c r="E42" s="17">
        <v>34</v>
      </c>
    </row>
    <row r="43" spans="1:5" ht="13" customHeight="1" x14ac:dyDescent="0.25">
      <c r="A43" s="38" t="s">
        <v>69</v>
      </c>
      <c r="B43" s="44">
        <v>164.1</v>
      </c>
      <c r="C43" s="96">
        <v>138.30000000000001</v>
      </c>
      <c r="D43" s="17">
        <v>25.8</v>
      </c>
      <c r="E43" s="17">
        <v>18.7</v>
      </c>
    </row>
    <row r="44" spans="1:5" ht="13" customHeight="1" x14ac:dyDescent="0.25">
      <c r="A44" s="38" t="s">
        <v>68</v>
      </c>
      <c r="B44" s="49">
        <v>216.9</v>
      </c>
      <c r="C44" s="96">
        <v>301</v>
      </c>
      <c r="D44" s="17">
        <v>-84.1</v>
      </c>
      <c r="E44" s="17">
        <v>-27.9</v>
      </c>
    </row>
    <row r="45" spans="1:5" ht="13" customHeight="1" x14ac:dyDescent="0.25">
      <c r="A45" s="38" t="s">
        <v>67</v>
      </c>
      <c r="B45" s="49">
        <v>87.1</v>
      </c>
      <c r="C45" s="97">
        <v>90.4</v>
      </c>
      <c r="D45" s="17">
        <v>-3.2</v>
      </c>
      <c r="E45" s="17">
        <v>-3.6</v>
      </c>
    </row>
    <row r="46" spans="1:5" x14ac:dyDescent="0.25">
      <c r="A46" s="38" t="s">
        <v>66</v>
      </c>
      <c r="B46" s="44">
        <v>187.1</v>
      </c>
      <c r="C46" s="96">
        <v>304.89999999999998</v>
      </c>
      <c r="D46" s="17">
        <v>-117.7</v>
      </c>
      <c r="E46" s="17">
        <v>-38.6</v>
      </c>
    </row>
    <row r="47" spans="1:5" ht="13" x14ac:dyDescent="0.3">
      <c r="A47" s="38" t="s">
        <v>1</v>
      </c>
      <c r="B47" s="45">
        <v>747.4</v>
      </c>
      <c r="C47" s="101">
        <v>903.3</v>
      </c>
      <c r="D47" s="16">
        <v>-155.9</v>
      </c>
      <c r="E47" s="16">
        <v>-17.3</v>
      </c>
    </row>
    <row r="48" spans="1:5" ht="13" x14ac:dyDescent="0.3">
      <c r="A48" s="42" t="s">
        <v>65</v>
      </c>
      <c r="B48" s="11">
        <v>7268.8</v>
      </c>
      <c r="C48" s="84">
        <v>8188.6</v>
      </c>
      <c r="D48" s="16">
        <v>-919.8</v>
      </c>
      <c r="E48" s="16">
        <v>-11.2</v>
      </c>
    </row>
    <row r="49" spans="1:8" ht="21" customHeight="1" x14ac:dyDescent="0.25">
      <c r="A49" s="181" t="s">
        <v>153</v>
      </c>
      <c r="B49" s="181"/>
      <c r="C49" s="181"/>
      <c r="D49" s="181"/>
      <c r="E49" s="181"/>
      <c r="F49" s="181"/>
    </row>
    <row r="53" spans="1:8" x14ac:dyDescent="0.25">
      <c r="A53" s="183"/>
      <c r="B53" s="183"/>
      <c r="C53" s="183"/>
      <c r="D53" s="183"/>
    </row>
    <row r="57" spans="1:8" x14ac:dyDescent="0.25">
      <c r="A57" s="182"/>
      <c r="B57" s="182"/>
      <c r="C57" s="182"/>
      <c r="D57" s="182"/>
      <c r="E57" s="182"/>
      <c r="F57" s="182"/>
      <c r="G57" s="182"/>
      <c r="H57" s="182"/>
    </row>
  </sheetData>
  <mergeCells count="6">
    <mergeCell ref="A53:D53"/>
    <mergeCell ref="A57:H57"/>
    <mergeCell ref="D4:E4"/>
    <mergeCell ref="A2:C2"/>
    <mergeCell ref="A3:C3"/>
    <mergeCell ref="A49:F49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Energy business indicators</vt:lpstr>
      <vt:lpstr>Segment Energy</vt:lpstr>
      <vt:lpstr>Segment Generation</vt:lpstr>
      <vt:lpstr>Segment Networks</vt:lpstr>
      <vt:lpstr>Segment South East Europe</vt:lpstr>
      <vt:lpstr>Segment Environment</vt:lpstr>
      <vt:lpstr>Segment All Other</vt:lpstr>
      <vt:lpstr>Statement of operations</vt:lpstr>
      <vt:lpstr>Statement of financial position</vt:lpstr>
      <vt:lpstr>Statement of cash flows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Neumüller Matthias</cp:lastModifiedBy>
  <dcterms:created xsi:type="dcterms:W3CDTF">2013-05-23T13:36:00Z</dcterms:created>
  <dcterms:modified xsi:type="dcterms:W3CDTF">2020-05-28T06:07:20Z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